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0" yWindow="0" windowWidth="19880" windowHeight="16980" activeTab="0"/>
  </bookViews>
  <sheets>
    <sheet name="Dist" sheetId="1" r:id="rId1"/>
    <sheet name="elab." sheetId="2" r:id="rId2"/>
  </sheets>
  <definedNames/>
  <calcPr fullCalcOnLoad="1"/>
</workbook>
</file>

<file path=xl/sharedStrings.xml><?xml version="1.0" encoding="utf-8"?>
<sst xmlns="http://schemas.openxmlformats.org/spreadsheetml/2006/main" count="31" uniqueCount="23">
  <si>
    <t>T(1) =</t>
  </si>
  <si>
    <t>T(2) =</t>
  </si>
  <si>
    <t>Vmps1 =</t>
  </si>
  <si>
    <t>Vmps2 =</t>
  </si>
  <si>
    <t>Vave1 =</t>
  </si>
  <si>
    <t>Vave2 =</t>
  </si>
  <si>
    <t>Vrms1 =</t>
  </si>
  <si>
    <t>Vrms2 =</t>
  </si>
  <si>
    <t>J/(mol•K)</t>
  </si>
  <si>
    <t>m/s</t>
  </si>
  <si>
    <t>(1)</t>
  </si>
  <si>
    <t>(2)</t>
  </si>
  <si>
    <t>R</t>
  </si>
  <si>
    <t>Frac or %</t>
  </si>
  <si>
    <t>Speed</t>
  </si>
  <si>
    <t>(m/s)</t>
  </si>
  <si>
    <t>g/mol</t>
  </si>
  <si>
    <t>K</t>
  </si>
  <si>
    <t>P.M. gas 1 (black)</t>
  </si>
  <si>
    <t>P.M. gas 2 (red)</t>
  </si>
  <si>
    <t>PM(1) =</t>
  </si>
  <si>
    <t>PM(2) =</t>
  </si>
  <si>
    <t xml:space="preserve">  Distribuzione di Maxwell-Boltzmann per gas ideasli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</si>
</sst>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* #,##0_-;\-* #,##0_-;_-* &quot;-&quot;_-;_-@_-"/>
    <numFmt numFmtId="184" formatCode="_-&quot;€&quot;\ * #,##0.00_-;\-&quot;€&quot;\ * #,##0.00_-;_-&quot;€&quot;\ * &quot;-&quot;??_-;_-@_-"/>
    <numFmt numFmtId="185" formatCode="_-* #,##0.00_-;\-* #,##0.00_-;_-* &quot;-&quot;??_-;_-@_-"/>
    <numFmt numFmtId="186" formatCode="[$-409]dddd\,\ mmmm\ dd\,\ yyyy"/>
    <numFmt numFmtId="187" formatCode="[$-409]h:mm:ss\ AM/PM"/>
    <numFmt numFmtId="188" formatCode="???00"/>
    <numFmt numFmtId="189" formatCode="???0"/>
    <numFmt numFmtId="190" formatCode="????0"/>
  </numFmts>
  <fonts count="54">
    <font>
      <sz val="10"/>
      <name val="Arial"/>
      <family val="0"/>
    </font>
    <font>
      <sz val="8"/>
      <name val="Arial"/>
      <family val="0"/>
    </font>
    <font>
      <b/>
      <sz val="12"/>
      <color indexed="10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0"/>
    </font>
    <font>
      <b/>
      <sz val="12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10"/>
      <name val="Arial"/>
      <family val="0"/>
    </font>
    <font>
      <sz val="10.7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0.75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u val="single"/>
      <sz val="12"/>
      <color indexed="8"/>
      <name val="Arial"/>
      <family val="0"/>
    </font>
    <font>
      <sz val="12"/>
      <color indexed="8"/>
      <name val="Arial"/>
      <family val="0"/>
    </font>
    <font>
      <b/>
      <sz val="10"/>
      <color indexed="1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9"/>
      </top>
      <bottom style="thick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3" applyNumberFormat="0" applyAlignment="0" applyProtection="0"/>
    <xf numFmtId="0" fontId="42" fillId="28" borderId="1" applyNumberFormat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90" fontId="5" fillId="0" borderId="0" xfId="0" applyNumberFormat="1" applyFont="1" applyAlignment="1">
      <alignment horizontal="center"/>
    </xf>
    <xf numFmtId="11" fontId="5" fillId="0" borderId="0" xfId="0" applyNumberFormat="1" applyFont="1" applyAlignment="1">
      <alignment horizontal="center"/>
    </xf>
    <xf numFmtId="188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Fraction of Molecules vs Speed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575"/>
          <c:w val="0.905"/>
          <c:h val="0.78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'elab.'!$A$7:$A$87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'elab.'!$B$7:$B$87</c:f>
              <c:numCache>
                <c:ptCount val="81"/>
                <c:pt idx="0">
                  <c:v>0</c:v>
                </c:pt>
                <c:pt idx="1">
                  <c:v>0.0006962031091452502</c:v>
                </c:pt>
                <c:pt idx="2">
                  <c:v>0.00246921793746235</c:v>
                </c:pt>
                <c:pt idx="3">
                  <c:v>0.004546540496055212</c:v>
                </c:pt>
                <c:pt idx="4">
                  <c:v>0.0061048262541238</c:v>
                </c:pt>
                <c:pt idx="5">
                  <c:v>0.0066494198350568485</c:v>
                </c:pt>
                <c:pt idx="6">
                  <c:v>0.006160448281313248</c:v>
                </c:pt>
                <c:pt idx="7">
                  <c:v>0.004979062907453965</c:v>
                </c:pt>
                <c:pt idx="8">
                  <c:v>0.00356409174148788</c:v>
                </c:pt>
                <c:pt idx="9">
                  <c:v>0.0022816390201824514</c:v>
                </c:pt>
                <c:pt idx="10">
                  <c:v>0.0013150146212438936</c:v>
                </c:pt>
                <c:pt idx="11">
                  <c:v>0.0006855833565504813</c:v>
                </c:pt>
                <c:pt idx="12">
                  <c:v>0.0003244571512276959</c:v>
                </c:pt>
                <c:pt idx="13">
                  <c:v>0.0001397581602823486</c:v>
                </c:pt>
                <c:pt idx="14">
                  <c:v>5.4905746772442776E-05</c:v>
                </c:pt>
                <c:pt idx="15">
                  <c:v>1.97056678995849E-05</c:v>
                </c:pt>
                <c:pt idx="16">
                  <c:v>6.469506675279989E-06</c:v>
                </c:pt>
                <c:pt idx="17">
                  <c:v>1.945034237852602E-06</c:v>
                </c:pt>
                <c:pt idx="18">
                  <c:v>5.359796177188705E-07</c:v>
                </c:pt>
                <c:pt idx="19">
                  <c:v>1.354752533813324E-07</c:v>
                </c:pt>
                <c:pt idx="20">
                  <c:v>3.1429532125966644E-08</c:v>
                </c:pt>
                <c:pt idx="21">
                  <c:v>6.696028872969007E-09</c:v>
                </c:pt>
                <c:pt idx="22">
                  <c:v>1.310691679075113E-09</c:v>
                </c:pt>
                <c:pt idx="23">
                  <c:v>2.3581039956010743E-10</c:v>
                </c:pt>
                <c:pt idx="24">
                  <c:v>3.900834418998572E-11</c:v>
                </c:pt>
                <c:pt idx="25">
                  <c:v>5.934968923099858E-12</c:v>
                </c:pt>
                <c:pt idx="26">
                  <c:v>8.307381903611823E-13</c:v>
                </c:pt>
                <c:pt idx="27">
                  <c:v>1.0700392438042812E-13</c:v>
                </c:pt>
                <c:pt idx="28">
                  <c:v>1.2685821211833496E-14</c:v>
                </c:pt>
                <c:pt idx="29">
                  <c:v>1.3845368356008996E-15</c:v>
                </c:pt>
                <c:pt idx="30">
                  <c:v>1.3913380824322334E-16</c:v>
                </c:pt>
                <c:pt idx="31">
                  <c:v>1.2875699837243811E-17</c:v>
                </c:pt>
                <c:pt idx="32">
                  <c:v>1.0974389113782283E-18</c:v>
                </c:pt>
                <c:pt idx="33">
                  <c:v>8.61622177429162E-20</c:v>
                </c:pt>
                <c:pt idx="34">
                  <c:v>6.232051923324903E-21</c:v>
                </c:pt>
                <c:pt idx="35">
                  <c:v>4.153069573234758E-22</c:v>
                </c:pt>
                <c:pt idx="36">
                  <c:v>2.5501965698073955E-23</c:v>
                </c:pt>
                <c:pt idx="37">
                  <c:v>1.4430563514357835E-24</c:v>
                </c:pt>
                <c:pt idx="38">
                  <c:v>7.525474205691528E-26</c:v>
                </c:pt>
                <c:pt idx="39">
                  <c:v>3.617082188237156E-27</c:v>
                </c:pt>
                <c:pt idx="40">
                  <c:v>1.6024603012631985E-28</c:v>
                </c:pt>
                <c:pt idx="41">
                  <c:v>6.544082905433932E-30</c:v>
                </c:pt>
                <c:pt idx="42">
                  <c:v>2.4635937383820064E-31</c:v>
                </c:pt>
                <c:pt idx="43">
                  <c:v>8.550125757048424E-33</c:v>
                </c:pt>
                <c:pt idx="44">
                  <c:v>2.7357831714047197E-34</c:v>
                </c:pt>
                <c:pt idx="45">
                  <c:v>8.070821211982034E-36</c:v>
                </c:pt>
                <c:pt idx="46">
                  <c:v>2.1953329202667426E-37</c:v>
                </c:pt>
                <c:pt idx="47">
                  <c:v>5.5061510192664444E-39</c:v>
                </c:pt>
                <c:pt idx="48">
                  <c:v>1.273439166029322E-40</c:v>
                </c:pt>
                <c:pt idx="49">
                  <c:v>2.7158567717183852E-42</c:v>
                </c:pt>
                <c:pt idx="50">
                  <c:v>5.341329062177879E-44</c:v>
                </c:pt>
                <c:pt idx="51">
                  <c:v>9.687683681511562E-46</c:v>
                </c:pt>
                <c:pt idx="52">
                  <c:v>1.6204372055872593E-47</c:v>
                </c:pt>
                <c:pt idx="53">
                  <c:v>2.499762956820192E-49</c:v>
                </c:pt>
                <c:pt idx="54">
                  <c:v>3.556573821921191E-51</c:v>
                </c:pt>
                <c:pt idx="55">
                  <c:v>4.667051087128244E-53</c:v>
                </c:pt>
                <c:pt idx="56">
                  <c:v>5.648612032038089E-55</c:v>
                </c:pt>
                <c:pt idx="57">
                  <c:v>6.3057909657187E-57</c:v>
                </c:pt>
                <c:pt idx="58">
                  <c:v>6.493003852750711E-59</c:v>
                </c:pt>
                <c:pt idx="59">
                  <c:v>6.1669320115774766E-61</c:v>
                </c:pt>
                <c:pt idx="60">
                  <c:v>5.40279825224935E-63</c:v>
                </c:pt>
                <c:pt idx="61">
                  <c:v>4.366190512745554E-65</c:v>
                </c:pt>
                <c:pt idx="62">
                  <c:v>3.254833679589185E-67</c:v>
                </c:pt>
                <c:pt idx="63">
                  <c:v>2.2382293209540538E-69</c:v>
                </c:pt>
                <c:pt idx="64">
                  <c:v>1.4198325829118287E-71</c:v>
                </c:pt>
                <c:pt idx="65">
                  <c:v>8.308703497862869E-74</c:v>
                </c:pt>
                <c:pt idx="66">
                  <c:v>4.4853818914440246E-76</c:v>
                </c:pt>
                <c:pt idx="67">
                  <c:v>2.233787287744346E-78</c:v>
                </c:pt>
                <c:pt idx="68">
                  <c:v>1.026281119932052E-80</c:v>
                </c:pt>
                <c:pt idx="69">
                  <c:v>4.349893747487271E-83</c:v>
                </c:pt>
                <c:pt idx="70">
                  <c:v>1.7009210255630225E-85</c:v>
                </c:pt>
                <c:pt idx="71">
                  <c:v>6.136037685397413E-88</c:v>
                </c:pt>
                <c:pt idx="72">
                  <c:v>2.0421856201273687E-90</c:v>
                </c:pt>
                <c:pt idx="73">
                  <c:v>6.270620101302326E-93</c:v>
                </c:pt>
                <c:pt idx="74">
                  <c:v>1.776390359575081E-95</c:v>
                </c:pt>
                <c:pt idx="75">
                  <c:v>4.6428359860628074E-98</c:v>
                </c:pt>
                <c:pt idx="76">
                  <c:v>1.1195654709007756E-100</c:v>
                </c:pt>
                <c:pt idx="77">
                  <c:v>2.4908117536888383E-103</c:v>
                </c:pt>
                <c:pt idx="78">
                  <c:v>5.112831206916037E-106</c:v>
                </c:pt>
                <c:pt idx="79">
                  <c:v>9.683110220794995E-109</c:v>
                </c:pt>
                <c:pt idx="80">
                  <c:v>1.6920171417952E-111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'elab.'!$A$7:$A$87</c:f>
              <c:numCache>
                <c:ptCount val="81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  <c:pt idx="7">
                  <c:v>175</c:v>
                </c:pt>
                <c:pt idx="8">
                  <c:v>200</c:v>
                </c:pt>
                <c:pt idx="9">
                  <c:v>225</c:v>
                </c:pt>
                <c:pt idx="10">
                  <c:v>250</c:v>
                </c:pt>
                <c:pt idx="11">
                  <c:v>275</c:v>
                </c:pt>
                <c:pt idx="12">
                  <c:v>300</c:v>
                </c:pt>
                <c:pt idx="13">
                  <c:v>325</c:v>
                </c:pt>
                <c:pt idx="14">
                  <c:v>350</c:v>
                </c:pt>
                <c:pt idx="15">
                  <c:v>375</c:v>
                </c:pt>
                <c:pt idx="16">
                  <c:v>400</c:v>
                </c:pt>
                <c:pt idx="17">
                  <c:v>425</c:v>
                </c:pt>
                <c:pt idx="18">
                  <c:v>450</c:v>
                </c:pt>
                <c:pt idx="19">
                  <c:v>475</c:v>
                </c:pt>
                <c:pt idx="20">
                  <c:v>500</c:v>
                </c:pt>
                <c:pt idx="21">
                  <c:v>525</c:v>
                </c:pt>
                <c:pt idx="22">
                  <c:v>550</c:v>
                </c:pt>
                <c:pt idx="23">
                  <c:v>575</c:v>
                </c:pt>
                <c:pt idx="24">
                  <c:v>600</c:v>
                </c:pt>
                <c:pt idx="25">
                  <c:v>625</c:v>
                </c:pt>
                <c:pt idx="26">
                  <c:v>650</c:v>
                </c:pt>
                <c:pt idx="27">
                  <c:v>675</c:v>
                </c:pt>
                <c:pt idx="28">
                  <c:v>700</c:v>
                </c:pt>
                <c:pt idx="29">
                  <c:v>725</c:v>
                </c:pt>
                <c:pt idx="30">
                  <c:v>750</c:v>
                </c:pt>
                <c:pt idx="31">
                  <c:v>775</c:v>
                </c:pt>
                <c:pt idx="32">
                  <c:v>800</c:v>
                </c:pt>
                <c:pt idx="33">
                  <c:v>825</c:v>
                </c:pt>
                <c:pt idx="34">
                  <c:v>850</c:v>
                </c:pt>
                <c:pt idx="35">
                  <c:v>875</c:v>
                </c:pt>
                <c:pt idx="36">
                  <c:v>900</c:v>
                </c:pt>
                <c:pt idx="37">
                  <c:v>925</c:v>
                </c:pt>
                <c:pt idx="38">
                  <c:v>950</c:v>
                </c:pt>
                <c:pt idx="39">
                  <c:v>975</c:v>
                </c:pt>
                <c:pt idx="40">
                  <c:v>1000</c:v>
                </c:pt>
                <c:pt idx="41">
                  <c:v>1025</c:v>
                </c:pt>
                <c:pt idx="42">
                  <c:v>1050</c:v>
                </c:pt>
                <c:pt idx="43">
                  <c:v>1075</c:v>
                </c:pt>
                <c:pt idx="44">
                  <c:v>1100</c:v>
                </c:pt>
                <c:pt idx="45">
                  <c:v>1125</c:v>
                </c:pt>
                <c:pt idx="46">
                  <c:v>1150</c:v>
                </c:pt>
                <c:pt idx="47">
                  <c:v>1175</c:v>
                </c:pt>
                <c:pt idx="48">
                  <c:v>1200</c:v>
                </c:pt>
                <c:pt idx="49">
                  <c:v>1225</c:v>
                </c:pt>
                <c:pt idx="50">
                  <c:v>1250</c:v>
                </c:pt>
                <c:pt idx="51">
                  <c:v>1275</c:v>
                </c:pt>
                <c:pt idx="52">
                  <c:v>1300</c:v>
                </c:pt>
                <c:pt idx="53">
                  <c:v>1325</c:v>
                </c:pt>
                <c:pt idx="54">
                  <c:v>1350</c:v>
                </c:pt>
                <c:pt idx="55">
                  <c:v>1375</c:v>
                </c:pt>
                <c:pt idx="56">
                  <c:v>1400</c:v>
                </c:pt>
                <c:pt idx="57">
                  <c:v>1425</c:v>
                </c:pt>
                <c:pt idx="58">
                  <c:v>1450</c:v>
                </c:pt>
                <c:pt idx="59">
                  <c:v>1475</c:v>
                </c:pt>
                <c:pt idx="60">
                  <c:v>1500</c:v>
                </c:pt>
                <c:pt idx="61">
                  <c:v>1525</c:v>
                </c:pt>
                <c:pt idx="62">
                  <c:v>1550</c:v>
                </c:pt>
                <c:pt idx="63">
                  <c:v>1575</c:v>
                </c:pt>
                <c:pt idx="64">
                  <c:v>1600</c:v>
                </c:pt>
                <c:pt idx="65">
                  <c:v>1625</c:v>
                </c:pt>
                <c:pt idx="66">
                  <c:v>1650</c:v>
                </c:pt>
                <c:pt idx="67">
                  <c:v>1675</c:v>
                </c:pt>
                <c:pt idx="68">
                  <c:v>1700</c:v>
                </c:pt>
                <c:pt idx="69">
                  <c:v>1725</c:v>
                </c:pt>
                <c:pt idx="70">
                  <c:v>1750</c:v>
                </c:pt>
                <c:pt idx="71">
                  <c:v>1775</c:v>
                </c:pt>
                <c:pt idx="72">
                  <c:v>1800</c:v>
                </c:pt>
                <c:pt idx="73">
                  <c:v>1825</c:v>
                </c:pt>
                <c:pt idx="74">
                  <c:v>1850</c:v>
                </c:pt>
                <c:pt idx="75">
                  <c:v>1875</c:v>
                </c:pt>
                <c:pt idx="76">
                  <c:v>1900</c:v>
                </c:pt>
                <c:pt idx="77">
                  <c:v>1925</c:v>
                </c:pt>
                <c:pt idx="78">
                  <c:v>1950</c:v>
                </c:pt>
                <c:pt idx="79">
                  <c:v>1975</c:v>
                </c:pt>
                <c:pt idx="80">
                  <c:v>2000</c:v>
                </c:pt>
              </c:numCache>
            </c:numRef>
          </c:xVal>
          <c:yVal>
            <c:numRef>
              <c:f>'elab.'!$C$7:$C$87</c:f>
              <c:numCache>
                <c:ptCount val="81"/>
                <c:pt idx="0">
                  <c:v>0</c:v>
                </c:pt>
                <c:pt idx="1">
                  <c:v>0.0006962031091452502</c:v>
                </c:pt>
                <c:pt idx="2">
                  <c:v>0.00246921793746235</c:v>
                </c:pt>
                <c:pt idx="3">
                  <c:v>0.004546540496055212</c:v>
                </c:pt>
                <c:pt idx="4">
                  <c:v>0.0061048262541238</c:v>
                </c:pt>
                <c:pt idx="5">
                  <c:v>0.0066494198350568485</c:v>
                </c:pt>
                <c:pt idx="6">
                  <c:v>0.006160448281313248</c:v>
                </c:pt>
                <c:pt idx="7">
                  <c:v>0.004979062907453965</c:v>
                </c:pt>
                <c:pt idx="8">
                  <c:v>0.00356409174148788</c:v>
                </c:pt>
                <c:pt idx="9">
                  <c:v>0.0022816390201824514</c:v>
                </c:pt>
                <c:pt idx="10">
                  <c:v>0.0013150146212438936</c:v>
                </c:pt>
                <c:pt idx="11">
                  <c:v>0.0006855833565504813</c:v>
                </c:pt>
                <c:pt idx="12">
                  <c:v>0.0003244571512276959</c:v>
                </c:pt>
                <c:pt idx="13">
                  <c:v>0.0001397581602823486</c:v>
                </c:pt>
                <c:pt idx="14">
                  <c:v>5.4905746772442776E-05</c:v>
                </c:pt>
                <c:pt idx="15">
                  <c:v>1.97056678995849E-05</c:v>
                </c:pt>
                <c:pt idx="16">
                  <c:v>6.469506675279989E-06</c:v>
                </c:pt>
                <c:pt idx="17">
                  <c:v>1.945034237852602E-06</c:v>
                </c:pt>
                <c:pt idx="18">
                  <c:v>5.359796177188705E-07</c:v>
                </c:pt>
                <c:pt idx="19">
                  <c:v>1.354752533813324E-07</c:v>
                </c:pt>
                <c:pt idx="20">
                  <c:v>3.1429532125966644E-08</c:v>
                </c:pt>
                <c:pt idx="21">
                  <c:v>6.696028872969007E-09</c:v>
                </c:pt>
                <c:pt idx="22">
                  <c:v>1.310691679075113E-09</c:v>
                </c:pt>
                <c:pt idx="23">
                  <c:v>2.3581039956010743E-10</c:v>
                </c:pt>
                <c:pt idx="24">
                  <c:v>3.900834418998572E-11</c:v>
                </c:pt>
                <c:pt idx="25">
                  <c:v>5.934968923099858E-12</c:v>
                </c:pt>
                <c:pt idx="26">
                  <c:v>8.307381903611823E-13</c:v>
                </c:pt>
                <c:pt idx="27">
                  <c:v>1.0700392438042812E-13</c:v>
                </c:pt>
                <c:pt idx="28">
                  <c:v>1.2685821211833496E-14</c:v>
                </c:pt>
                <c:pt idx="29">
                  <c:v>1.3845368356008996E-15</c:v>
                </c:pt>
                <c:pt idx="30">
                  <c:v>1.3913380824322334E-16</c:v>
                </c:pt>
                <c:pt idx="31">
                  <c:v>1.2875699837243811E-17</c:v>
                </c:pt>
                <c:pt idx="32">
                  <c:v>1.0974389113782283E-18</c:v>
                </c:pt>
                <c:pt idx="33">
                  <c:v>8.61622177429162E-20</c:v>
                </c:pt>
                <c:pt idx="34">
                  <c:v>6.232051923324903E-21</c:v>
                </c:pt>
                <c:pt idx="35">
                  <c:v>4.153069573234758E-22</c:v>
                </c:pt>
                <c:pt idx="36">
                  <c:v>2.5501965698073955E-23</c:v>
                </c:pt>
                <c:pt idx="37">
                  <c:v>1.4430563514357835E-24</c:v>
                </c:pt>
                <c:pt idx="38">
                  <c:v>7.525474205691528E-26</c:v>
                </c:pt>
                <c:pt idx="39">
                  <c:v>3.617082188237156E-27</c:v>
                </c:pt>
                <c:pt idx="40">
                  <c:v>1.6024603012631985E-28</c:v>
                </c:pt>
                <c:pt idx="41">
                  <c:v>6.544082905433932E-30</c:v>
                </c:pt>
                <c:pt idx="42">
                  <c:v>2.4635937383820064E-31</c:v>
                </c:pt>
                <c:pt idx="43">
                  <c:v>8.550125757048424E-33</c:v>
                </c:pt>
                <c:pt idx="44">
                  <c:v>2.7357831714047197E-34</c:v>
                </c:pt>
                <c:pt idx="45">
                  <c:v>8.070821211982034E-36</c:v>
                </c:pt>
                <c:pt idx="46">
                  <c:v>2.1953329202667426E-37</c:v>
                </c:pt>
                <c:pt idx="47">
                  <c:v>5.5061510192664444E-39</c:v>
                </c:pt>
                <c:pt idx="48">
                  <c:v>1.273439166029322E-40</c:v>
                </c:pt>
                <c:pt idx="49">
                  <c:v>2.7158567717183852E-42</c:v>
                </c:pt>
                <c:pt idx="50">
                  <c:v>5.341329062177879E-44</c:v>
                </c:pt>
                <c:pt idx="51">
                  <c:v>9.687683681511562E-46</c:v>
                </c:pt>
                <c:pt idx="52">
                  <c:v>1.6204372055872593E-47</c:v>
                </c:pt>
                <c:pt idx="53">
                  <c:v>2.499762956820192E-49</c:v>
                </c:pt>
                <c:pt idx="54">
                  <c:v>3.556573821921191E-51</c:v>
                </c:pt>
                <c:pt idx="55">
                  <c:v>4.667051087128244E-53</c:v>
                </c:pt>
                <c:pt idx="56">
                  <c:v>5.648612032038089E-55</c:v>
                </c:pt>
                <c:pt idx="57">
                  <c:v>6.3057909657187E-57</c:v>
                </c:pt>
                <c:pt idx="58">
                  <c:v>6.493003852750711E-59</c:v>
                </c:pt>
                <c:pt idx="59">
                  <c:v>6.1669320115774766E-61</c:v>
                </c:pt>
                <c:pt idx="60">
                  <c:v>5.40279825224935E-63</c:v>
                </c:pt>
                <c:pt idx="61">
                  <c:v>4.366190512745554E-65</c:v>
                </c:pt>
                <c:pt idx="62">
                  <c:v>3.254833679589185E-67</c:v>
                </c:pt>
                <c:pt idx="63">
                  <c:v>2.2382293209540538E-69</c:v>
                </c:pt>
                <c:pt idx="64">
                  <c:v>1.4198325829118287E-71</c:v>
                </c:pt>
                <c:pt idx="65">
                  <c:v>8.308703497862869E-74</c:v>
                </c:pt>
                <c:pt idx="66">
                  <c:v>4.4853818914440246E-76</c:v>
                </c:pt>
                <c:pt idx="67">
                  <c:v>2.233787287744346E-78</c:v>
                </c:pt>
                <c:pt idx="68">
                  <c:v>1.026281119932052E-80</c:v>
                </c:pt>
                <c:pt idx="69">
                  <c:v>4.349893747487271E-83</c:v>
                </c:pt>
                <c:pt idx="70">
                  <c:v>1.7009210255630225E-85</c:v>
                </c:pt>
                <c:pt idx="71">
                  <c:v>6.136037685397413E-88</c:v>
                </c:pt>
                <c:pt idx="72">
                  <c:v>2.0421856201273687E-90</c:v>
                </c:pt>
                <c:pt idx="73">
                  <c:v>6.270620101302326E-93</c:v>
                </c:pt>
                <c:pt idx="74">
                  <c:v>1.776390359575081E-95</c:v>
                </c:pt>
                <c:pt idx="75">
                  <c:v>4.6428359860628074E-98</c:v>
                </c:pt>
                <c:pt idx="76">
                  <c:v>1.1195654709007756E-100</c:v>
                </c:pt>
                <c:pt idx="77">
                  <c:v>2.4908117536888383E-103</c:v>
                </c:pt>
                <c:pt idx="78">
                  <c:v>5.112831206916037E-106</c:v>
                </c:pt>
                <c:pt idx="79">
                  <c:v>9.683110220794995E-109</c:v>
                </c:pt>
                <c:pt idx="80">
                  <c:v>1.6920171417952E-111</c:v>
                </c:pt>
              </c:numCache>
            </c:numRef>
          </c:yVal>
          <c:smooth val="1"/>
        </c:ser>
        <c:axId val="8661268"/>
        <c:axId val="10842549"/>
      </c:scatterChart>
      <c:valAx>
        <c:axId val="866126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Speed (m/s)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2549"/>
        <c:crosses val="autoZero"/>
        <c:crossBetween val="midCat"/>
        <c:dispUnits/>
        <c:majorUnit val="100"/>
      </c:valAx>
      <c:valAx>
        <c:axId val="108425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F(v)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612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6411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28575</xdr:rowOff>
    </xdr:from>
    <xdr:to>
      <xdr:col>7</xdr:col>
      <xdr:colOff>314325</xdr:colOff>
      <xdr:row>24</xdr:row>
      <xdr:rowOff>85725</xdr:rowOff>
    </xdr:to>
    <xdr:graphicFrame>
      <xdr:nvGraphicFramePr>
        <xdr:cNvPr id="1" name="Grafico 1"/>
        <xdr:cNvGraphicFramePr/>
      </xdr:nvGraphicFramePr>
      <xdr:xfrm>
        <a:off x="57150" y="342900"/>
        <a:ext cx="43910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476250</xdr:colOff>
      <xdr:row>3</xdr:row>
      <xdr:rowOff>38100</xdr:rowOff>
    </xdr:from>
    <xdr:to>
      <xdr:col>7</xdr:col>
      <xdr:colOff>180975</xdr:colOff>
      <xdr:row>7</xdr:row>
      <xdr:rowOff>152400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666750"/>
          <a:ext cx="2657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447675</xdr:colOff>
      <xdr:row>11</xdr:row>
      <xdr:rowOff>85725</xdr:rowOff>
    </xdr:from>
    <xdr:to>
      <xdr:col>13</xdr:col>
      <xdr:colOff>9525</xdr:colOff>
      <xdr:row>14</xdr:row>
      <xdr:rowOff>9525</xdr:rowOff>
    </xdr:to>
    <xdr:sp>
      <xdr:nvSpPr>
        <xdr:cNvPr id="3" name="AutoShape 11"/>
        <xdr:cNvSpPr>
          <a:spLocks/>
        </xdr:cNvSpPr>
      </xdr:nvSpPr>
      <xdr:spPr>
        <a:xfrm>
          <a:off x="5876925" y="1981200"/>
          <a:ext cx="1314450" cy="381000"/>
        </a:xfrm>
        <a:prstGeom prst="wedgeRectCallout">
          <a:avLst>
            <a:gd name="adj1" fmla="val -62606"/>
            <a:gd name="adj2" fmla="val 9999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most probable speed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velocità più probabile</a:t>
          </a:r>
        </a:p>
      </xdr:txBody>
    </xdr:sp>
    <xdr:clientData/>
  </xdr:twoCellAnchor>
  <xdr:twoCellAnchor>
    <xdr:from>
      <xdr:col>10</xdr:col>
      <xdr:colOff>447675</xdr:colOff>
      <xdr:row>14</xdr:row>
      <xdr:rowOff>85725</xdr:rowOff>
    </xdr:from>
    <xdr:to>
      <xdr:col>13</xdr:col>
      <xdr:colOff>9525</xdr:colOff>
      <xdr:row>17</xdr:row>
      <xdr:rowOff>9525</xdr:rowOff>
    </xdr:to>
    <xdr:sp>
      <xdr:nvSpPr>
        <xdr:cNvPr id="4" name="AutoShape 12"/>
        <xdr:cNvSpPr>
          <a:spLocks/>
        </xdr:cNvSpPr>
      </xdr:nvSpPr>
      <xdr:spPr>
        <a:xfrm>
          <a:off x="5876925" y="2438400"/>
          <a:ext cx="1314450" cy="381000"/>
        </a:xfrm>
        <a:prstGeom prst="wedgeRectCallout">
          <a:avLst>
            <a:gd name="adj1" fmla="val -62606"/>
            <a:gd name="adj2" fmla="val 9999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mean speed (average)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velocità media</a:t>
          </a:r>
        </a:p>
      </xdr:txBody>
    </xdr:sp>
    <xdr:clientData/>
  </xdr:twoCellAnchor>
  <xdr:twoCellAnchor>
    <xdr:from>
      <xdr:col>10</xdr:col>
      <xdr:colOff>447675</xdr:colOff>
      <xdr:row>17</xdr:row>
      <xdr:rowOff>85725</xdr:rowOff>
    </xdr:from>
    <xdr:to>
      <xdr:col>13</xdr:col>
      <xdr:colOff>9525</xdr:colOff>
      <xdr:row>21</xdr:row>
      <xdr:rowOff>76200</xdr:rowOff>
    </xdr:to>
    <xdr:sp>
      <xdr:nvSpPr>
        <xdr:cNvPr id="5" name="AutoShape 13"/>
        <xdr:cNvSpPr>
          <a:spLocks/>
        </xdr:cNvSpPr>
      </xdr:nvSpPr>
      <xdr:spPr>
        <a:xfrm>
          <a:off x="5876925" y="2895600"/>
          <a:ext cx="1314450" cy="600075"/>
        </a:xfrm>
        <a:prstGeom prst="wedgeRectCallout">
          <a:avLst>
            <a:gd name="adj1" fmla="val -62606"/>
            <a:gd name="adj2" fmla="val -13828"/>
          </a:avLst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root of mean square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radice quadrata della vel. quadratica media</a:t>
          </a:r>
        </a:p>
      </xdr:txBody>
    </xdr:sp>
    <xdr:clientData/>
  </xdr:twoCellAnchor>
  <xdr:twoCellAnchor>
    <xdr:from>
      <xdr:col>8</xdr:col>
      <xdr:colOff>66675</xdr:colOff>
      <xdr:row>22</xdr:row>
      <xdr:rowOff>123825</xdr:rowOff>
    </xdr:from>
    <xdr:to>
      <xdr:col>13</xdr:col>
      <xdr:colOff>9525</xdr:colOff>
      <xdr:row>40</xdr:row>
      <xdr:rowOff>66675</xdr:rowOff>
    </xdr:to>
    <xdr:sp>
      <xdr:nvSpPr>
        <xdr:cNvPr id="6" name="Text 2"/>
        <xdr:cNvSpPr txBox="1">
          <a:spLocks noChangeArrowheads="1"/>
        </xdr:cNvSpPr>
      </xdr:nvSpPr>
      <xdr:spPr>
        <a:xfrm>
          <a:off x="4524375" y="3695700"/>
          <a:ext cx="2667000" cy="2828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The Scenario: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Faccio riferimento a due curve di distribuzione. Una con il colore nero e l'altra con il colore rosso. La nera si riferisce ad un gas con PM=32 alla temperatura di 30K. La rossa si riferisce ad un gas di cui è  possibile modificare, separatamente, sia la massa molecolare (gas differente), sia la temperatura.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Per modificare la temperatura del gas identificato in rosso basta agire sul pulsante
</a:t>
          </a:r>
        </a:p>
      </xdr:txBody>
    </xdr:sp>
    <xdr:clientData/>
  </xdr:twoCellAnchor>
  <xdr:twoCellAnchor>
    <xdr:from>
      <xdr:col>11</xdr:col>
      <xdr:colOff>104775</xdr:colOff>
      <xdr:row>7</xdr:row>
      <xdr:rowOff>28575</xdr:rowOff>
    </xdr:from>
    <xdr:to>
      <xdr:col>12</xdr:col>
      <xdr:colOff>571500</xdr:colOff>
      <xdr:row>10</xdr:row>
      <xdr:rowOff>123825</xdr:rowOff>
    </xdr:to>
    <xdr:sp>
      <xdr:nvSpPr>
        <xdr:cNvPr id="7" name="AutoShape 10"/>
        <xdr:cNvSpPr>
          <a:spLocks/>
        </xdr:cNvSpPr>
      </xdr:nvSpPr>
      <xdr:spPr>
        <a:xfrm>
          <a:off x="6000750" y="1304925"/>
          <a:ext cx="1057275" cy="561975"/>
        </a:xfrm>
        <a:prstGeom prst="wedgeRectCallout">
          <a:avLst>
            <a:gd name="adj1" fmla="val -63541"/>
            <a:gd name="adj2" fmla="val 24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900000"/>
              </a:solidFill>
              <a:latin typeface="Arial"/>
              <a:ea typeface="Arial"/>
              <a:cs typeface="Arial"/>
            </a:rPr>
            <a:t>bottone per modificare la temperatura T(2)</a:t>
          </a:r>
        </a:p>
      </xdr:txBody>
    </xdr:sp>
    <xdr:clientData/>
  </xdr:twoCellAnchor>
  <xdr:twoCellAnchor editAs="oneCell">
    <xdr:from>
      <xdr:col>0</xdr:col>
      <xdr:colOff>66675</xdr:colOff>
      <xdr:row>25</xdr:row>
      <xdr:rowOff>9525</xdr:rowOff>
    </xdr:from>
    <xdr:to>
      <xdr:col>6</xdr:col>
      <xdr:colOff>523875</xdr:colOff>
      <xdr:row>43</xdr:row>
      <xdr:rowOff>95250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038600"/>
          <a:ext cx="40005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M49"/>
  <sheetViews>
    <sheetView tabSelected="1" workbookViewId="0" topLeftCell="A1">
      <selection activeCell="N11" sqref="N11"/>
    </sheetView>
  </sheetViews>
  <sheetFormatPr defaultColWidth="8.8515625" defaultRowHeight="12.75"/>
  <cols>
    <col min="1" max="7" width="8.8515625" style="0" customWidth="1"/>
    <col min="8" max="8" width="4.8515625" style="0" customWidth="1"/>
    <col min="9" max="9" width="8.8515625" style="0" customWidth="1"/>
    <col min="10" max="10" width="5.7109375" style="0" customWidth="1"/>
    <col min="11" max="11" width="7.00390625" style="0" customWidth="1"/>
    <col min="12" max="12" width="8.8515625" style="0" customWidth="1"/>
    <col min="13" max="13" width="10.421875" style="0" customWidth="1"/>
  </cols>
  <sheetData>
    <row r="1" spans="2:7" ht="24.75" customHeight="1" thickBot="1" thickTop="1">
      <c r="B1" s="19" t="s">
        <v>22</v>
      </c>
      <c r="C1" s="20"/>
      <c r="D1" s="20"/>
      <c r="E1" s="20"/>
      <c r="F1" s="20"/>
      <c r="G1" s="21"/>
    </row>
    <row r="2" ht="12.75" thickTop="1"/>
    <row r="3" spans="9:11" ht="12">
      <c r="I3" s="15" t="s">
        <v>12</v>
      </c>
      <c r="J3" s="16">
        <v>8.314</v>
      </c>
      <c r="K3" s="17" t="s">
        <v>8</v>
      </c>
    </row>
    <row r="5" spans="9:13" ht="12.75">
      <c r="I5" s="18" t="s">
        <v>20</v>
      </c>
      <c r="J5" s="14">
        <v>32</v>
      </c>
      <c r="K5" s="3" t="s">
        <v>16</v>
      </c>
      <c r="L5" s="22" t="s">
        <v>18</v>
      </c>
      <c r="M5" s="26"/>
    </row>
    <row r="6" spans="9:13" ht="12.75">
      <c r="I6" s="5" t="s">
        <v>21</v>
      </c>
      <c r="J6" s="4">
        <v>32</v>
      </c>
      <c r="K6" s="3" t="s">
        <v>16</v>
      </c>
      <c r="L6" s="27" t="s">
        <v>19</v>
      </c>
      <c r="M6" s="26"/>
    </row>
    <row r="7" spans="4:9" ht="12.75">
      <c r="D7" s="1"/>
      <c r="E7" s="1"/>
      <c r="I7" s="29"/>
    </row>
    <row r="8" spans="4:11" ht="12.75">
      <c r="D8" s="1"/>
      <c r="E8" s="1"/>
      <c r="I8" s="18" t="s">
        <v>0</v>
      </c>
      <c r="J8" s="18">
        <v>30</v>
      </c>
      <c r="K8" s="3" t="s">
        <v>17</v>
      </c>
    </row>
    <row r="9" spans="4:12" ht="12">
      <c r="D9" s="1"/>
      <c r="E9" s="1"/>
      <c r="I9" s="5" t="s">
        <v>1</v>
      </c>
      <c r="J9" s="5">
        <v>30</v>
      </c>
      <c r="K9" s="3" t="s">
        <v>17</v>
      </c>
      <c r="L9" s="28"/>
    </row>
    <row r="10" spans="4:12" ht="12">
      <c r="D10" s="1"/>
      <c r="E10" s="1"/>
      <c r="I10" s="29"/>
      <c r="L10" s="28"/>
    </row>
    <row r="11" spans="4:9" ht="12">
      <c r="D11" s="1"/>
      <c r="E11" s="1"/>
      <c r="I11" s="29"/>
    </row>
    <row r="12" spans="4:9" ht="12">
      <c r="D12" s="1"/>
      <c r="E12" s="1"/>
      <c r="I12" s="29"/>
    </row>
    <row r="13" spans="4:13" ht="12">
      <c r="D13" s="1"/>
      <c r="E13" s="1"/>
      <c r="I13" s="18" t="s">
        <v>2</v>
      </c>
      <c r="J13" s="10">
        <f>SQRT(2*$J$3*$J$8/($J$5/1000))</f>
        <v>124.85491580230232</v>
      </c>
      <c r="K13" s="3" t="s">
        <v>9</v>
      </c>
      <c r="L13" s="30"/>
      <c r="M13" s="23"/>
    </row>
    <row r="14" spans="4:13" ht="12">
      <c r="D14" s="1"/>
      <c r="E14" s="1"/>
      <c r="I14" s="5" t="s">
        <v>3</v>
      </c>
      <c r="J14" s="11">
        <f>SQRT(2*$J$3*$J$9/($J$6/1000))</f>
        <v>124.85491580230232</v>
      </c>
      <c r="K14" s="3" t="s">
        <v>9</v>
      </c>
      <c r="L14" s="30"/>
      <c r="M14" s="23"/>
    </row>
    <row r="15" spans="4:11" ht="12">
      <c r="D15" s="1"/>
      <c r="E15" s="1"/>
      <c r="I15" s="18"/>
      <c r="K15" s="3"/>
    </row>
    <row r="16" spans="4:13" ht="12">
      <c r="D16" s="1"/>
      <c r="E16" s="1"/>
      <c r="I16" s="18" t="s">
        <v>4</v>
      </c>
      <c r="J16" s="10">
        <f>SQRT(8*$J$3*$J$8/PI()/($J$5/1000))</f>
        <v>140.88368590078224</v>
      </c>
      <c r="K16" s="3" t="s">
        <v>9</v>
      </c>
      <c r="L16" s="31"/>
      <c r="M16" s="24"/>
    </row>
    <row r="17" spans="4:13" ht="12">
      <c r="D17" s="1"/>
      <c r="E17" s="1"/>
      <c r="I17" s="5" t="s">
        <v>5</v>
      </c>
      <c r="J17" s="11">
        <f>SQRT(8*$J$3*$J$9/PI()/(J6/1000))</f>
        <v>140.88368590078224</v>
      </c>
      <c r="K17" s="3" t="s">
        <v>9</v>
      </c>
      <c r="L17" s="32"/>
      <c r="M17" s="25"/>
    </row>
    <row r="18" spans="4:12" ht="12">
      <c r="D18" s="1"/>
      <c r="E18" s="1"/>
      <c r="I18" s="18"/>
      <c r="K18" s="3"/>
      <c r="L18" s="33"/>
    </row>
    <row r="19" spans="4:13" ht="12">
      <c r="D19" s="1"/>
      <c r="E19" s="1"/>
      <c r="I19" s="18" t="s">
        <v>6</v>
      </c>
      <c r="J19" s="10">
        <f>SQRT(3*J3*J8/(J5/1000))</f>
        <v>152.91541779689842</v>
      </c>
      <c r="K19" s="3" t="s">
        <v>9</v>
      </c>
      <c r="L19" s="31"/>
      <c r="M19" s="24"/>
    </row>
    <row r="20" spans="4:13" ht="12">
      <c r="D20" s="1"/>
      <c r="E20" s="1"/>
      <c r="I20" s="5" t="s">
        <v>7</v>
      </c>
      <c r="J20" s="11">
        <f>SQRT(3*$J$3*$J$9/($J$6/1000))</f>
        <v>152.91541779689842</v>
      </c>
      <c r="K20" s="3" t="s">
        <v>9</v>
      </c>
      <c r="L20" s="32"/>
      <c r="M20" s="25"/>
    </row>
    <row r="21" spans="4:5" ht="12">
      <c r="D21" s="1"/>
      <c r="E21" s="1"/>
    </row>
    <row r="22" spans="4:5" ht="12">
      <c r="D22" s="1"/>
      <c r="E22" s="1"/>
    </row>
    <row r="23" spans="4:5" ht="12">
      <c r="D23" s="1"/>
      <c r="E23" s="1"/>
    </row>
    <row r="24" spans="4:5" ht="12">
      <c r="D24" s="1"/>
      <c r="E24" s="1"/>
    </row>
    <row r="25" spans="4:5" ht="12">
      <c r="D25" s="1"/>
      <c r="E25" s="1"/>
    </row>
    <row r="26" spans="4:5" ht="12.75">
      <c r="D26" s="1"/>
      <c r="E26" s="1"/>
    </row>
    <row r="27" spans="4:5" ht="12.75">
      <c r="D27" s="1"/>
      <c r="E27" s="1"/>
    </row>
    <row r="28" spans="4:5" ht="12.75">
      <c r="D28" s="1"/>
      <c r="E28" s="1"/>
    </row>
    <row r="29" spans="4:5" ht="12.75">
      <c r="D29" s="1"/>
      <c r="E29" s="1"/>
    </row>
    <row r="30" spans="4:5" ht="12.75">
      <c r="D30" s="1"/>
      <c r="E30" s="1"/>
    </row>
    <row r="31" spans="4:5" ht="12.75">
      <c r="D31" s="1"/>
      <c r="E31" s="1"/>
    </row>
    <row r="32" spans="4:5" ht="12.75">
      <c r="D32" s="1"/>
      <c r="E32" s="1"/>
    </row>
    <row r="33" spans="4:5" ht="12.75">
      <c r="D33" s="1"/>
      <c r="E33" s="1"/>
    </row>
    <row r="34" spans="4:5" ht="12.75">
      <c r="D34" s="1"/>
      <c r="E34" s="1"/>
    </row>
    <row r="35" spans="4:5" ht="12.75">
      <c r="D35" s="1"/>
      <c r="E35" s="1"/>
    </row>
    <row r="36" spans="4:5" ht="12.75">
      <c r="D36" s="1"/>
      <c r="E36" s="1"/>
    </row>
    <row r="37" spans="4:5" ht="12.75">
      <c r="D37" s="1"/>
      <c r="E37" s="1"/>
    </row>
    <row r="38" spans="4:5" ht="12.75">
      <c r="D38" s="1"/>
      <c r="E38" s="1"/>
    </row>
    <row r="39" spans="4:5" ht="12.75">
      <c r="D39" s="1"/>
      <c r="E39" s="1"/>
    </row>
    <row r="40" spans="4:5" ht="12.75">
      <c r="D40" s="1"/>
      <c r="E40" s="1"/>
    </row>
    <row r="41" spans="4:5" ht="12.75">
      <c r="D41" s="1"/>
      <c r="E41" s="1"/>
    </row>
    <row r="42" spans="4:5" ht="12.75">
      <c r="D42" s="1"/>
      <c r="E42" s="1"/>
    </row>
    <row r="43" spans="4:5" ht="12.75">
      <c r="D43" s="1"/>
      <c r="E43" s="1"/>
    </row>
    <row r="44" spans="4:5" ht="12.75">
      <c r="D44" s="1"/>
      <c r="E44" s="1"/>
    </row>
    <row r="45" spans="4:5" ht="12">
      <c r="D45" s="1"/>
      <c r="E45" s="1"/>
    </row>
    <row r="46" spans="4:5" ht="12">
      <c r="D46" s="1"/>
      <c r="E46" s="1"/>
    </row>
    <row r="47" spans="4:5" ht="12">
      <c r="D47" s="1"/>
      <c r="E47" s="1"/>
    </row>
    <row r="49" spans="6:9" ht="12">
      <c r="F49" s="9"/>
      <c r="G49" s="9"/>
      <c r="H49" s="9"/>
      <c r="I49" s="9"/>
    </row>
  </sheetData>
  <sheetProtection/>
  <printOptions/>
  <pageMargins left="0.75" right="0.75" top="1" bottom="1" header="0.5" footer="0.5"/>
  <pageSetup horizontalDpi="300" verticalDpi="300"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87"/>
  <sheetViews>
    <sheetView workbookViewId="0" topLeftCell="A1">
      <selection activeCell="F53" sqref="F53"/>
    </sheetView>
  </sheetViews>
  <sheetFormatPr defaultColWidth="11.421875" defaultRowHeight="12.75"/>
  <sheetData>
    <row r="5" spans="1:3" ht="12">
      <c r="A5" s="2" t="s">
        <v>14</v>
      </c>
      <c r="B5" s="2" t="s">
        <v>13</v>
      </c>
      <c r="C5" s="2" t="s">
        <v>13</v>
      </c>
    </row>
    <row r="6" spans="1:3" ht="12">
      <c r="A6" s="2" t="s">
        <v>15</v>
      </c>
      <c r="B6" s="12" t="s">
        <v>10</v>
      </c>
      <c r="C6" s="13" t="s">
        <v>11</v>
      </c>
    </row>
    <row r="7" spans="1:3" ht="12">
      <c r="A7" s="6">
        <v>0</v>
      </c>
      <c r="B7" s="7">
        <f>4*PI()*(Dist!$J$5/1000/2/PI()/Dist!$J$3/Dist!$J$8)^1.5*A7*A7*EXP(-Dist!$J$5/1000*A7*A7/2/Dist!$J$3/Dist!$J$8)</f>
        <v>0</v>
      </c>
      <c r="C7" s="7">
        <f>4*PI()*(Dist!$J$6/1000/2/PI()/Dist!$J$3/Dist!$J$9)^1.5*A7*A7*EXP(-Dist!$J$6/1000*A7*A7/2/Dist!$J$3/Dist!$J$9)</f>
        <v>0</v>
      </c>
    </row>
    <row r="8" spans="1:3" ht="12">
      <c r="A8" s="8">
        <v>25</v>
      </c>
      <c r="B8" s="7">
        <f>4*PI()*(Dist!$J$5/1000/2/PI()/Dist!$J$3/Dist!$J$8)^1.5*A8*A8*EXP(-Dist!$J$5/1000*A8*A8/2/Dist!$J$3/Dist!$J$8)</f>
        <v>0.0006962031091452502</v>
      </c>
      <c r="C8" s="7">
        <f>4*PI()*(Dist!$J$6/1000/2/PI()/Dist!$J$3/Dist!$J$9)^1.5*A8*A8*EXP(-Dist!$J$6/1000*A8*A8/2/Dist!$J$3/Dist!$J$9)</f>
        <v>0.0006962031091452502</v>
      </c>
    </row>
    <row r="9" spans="1:3" ht="12">
      <c r="A9" s="6">
        <v>50</v>
      </c>
      <c r="B9" s="7">
        <f>4*PI()*(Dist!$J$5/1000/2/PI()/Dist!$J$3/Dist!$J$8)^1.5*A9*A9*EXP(-Dist!$J$5/1000*A9*A9/2/Dist!$J$3/Dist!$J$8)</f>
        <v>0.00246921793746235</v>
      </c>
      <c r="C9" s="7">
        <f>4*PI()*(Dist!$J$6/1000/2/PI()/Dist!$J$3/Dist!$J$9)^1.5*A9*A9*EXP(-Dist!$J$6/1000*A9*A9/2/Dist!$J$3/Dist!$J$9)</f>
        <v>0.00246921793746235</v>
      </c>
    </row>
    <row r="10" spans="1:3" ht="12">
      <c r="A10" s="8">
        <v>75</v>
      </c>
      <c r="B10" s="7">
        <f>4*PI()*(Dist!$J$5/1000/2/PI()/Dist!$J$3/Dist!$J$8)^1.5*A10*A10*EXP(-Dist!$J$5/1000*A10*A10/2/Dist!$J$3/Dist!$J$8)</f>
        <v>0.004546540496055212</v>
      </c>
      <c r="C10" s="7">
        <f>4*PI()*(Dist!$J$6/1000/2/PI()/Dist!$J$3/Dist!$J$9)^1.5*A10*A10*EXP(-Dist!$J$6/1000*A10*A10/2/Dist!$J$3/Dist!$J$9)</f>
        <v>0.004546540496055212</v>
      </c>
    </row>
    <row r="11" spans="1:3" ht="12">
      <c r="A11" s="6">
        <v>100</v>
      </c>
      <c r="B11" s="7">
        <f>4*PI()*(Dist!$J$5/1000/2/PI()/Dist!$J$3/Dist!$J$8)^1.5*A11*A11*EXP(-Dist!$J$5/1000*A11*A11/2/Dist!$J$3/Dist!$J$8)</f>
        <v>0.0061048262541238</v>
      </c>
      <c r="C11" s="7">
        <f>4*PI()*(Dist!$J$6/1000/2/PI()/Dist!$J$3/Dist!$J$9)^1.5*A11*A11*EXP(-Dist!$J$6/1000*A11*A11/2/Dist!$J$3/Dist!$J$9)</f>
        <v>0.0061048262541238</v>
      </c>
    </row>
    <row r="12" spans="1:3" ht="12">
      <c r="A12" s="8">
        <v>125</v>
      </c>
      <c r="B12" s="7">
        <f>4*PI()*(Dist!$J$5/1000/2/PI()/Dist!$J$3/Dist!$J$8)^1.5*A12*A12*EXP(-Dist!$J$5/1000*A12*A12/2/Dist!$J$3/Dist!$J$8)</f>
        <v>0.0066494198350568485</v>
      </c>
      <c r="C12" s="7">
        <f>4*PI()*(Dist!$J$6/1000/2/PI()/Dist!$J$3/Dist!$J$9)^1.5*A12*A12*EXP(-Dist!$J$6/1000*A12*A12/2/Dist!$J$3/Dist!$J$9)</f>
        <v>0.0066494198350568485</v>
      </c>
    </row>
    <row r="13" spans="1:3" ht="12">
      <c r="A13" s="6">
        <v>150</v>
      </c>
      <c r="B13" s="7">
        <f>4*PI()*(Dist!$J$5/1000/2/PI()/Dist!$J$3/Dist!$J$8)^1.5*A13*A13*EXP(-Dist!$J$5/1000*A13*A13/2/Dist!$J$3/Dist!$J$8)</f>
        <v>0.006160448281313248</v>
      </c>
      <c r="C13" s="7">
        <f>4*PI()*(Dist!$J$6/1000/2/PI()/Dist!$J$3/Dist!$J$9)^1.5*A13*A13*EXP(-Dist!$J$6/1000*A13*A13/2/Dist!$J$3/Dist!$J$9)</f>
        <v>0.006160448281313248</v>
      </c>
    </row>
    <row r="14" spans="1:3" ht="12">
      <c r="A14" s="8">
        <v>175</v>
      </c>
      <c r="B14" s="7">
        <f>4*PI()*(Dist!$J$5/1000/2/PI()/Dist!$J$3/Dist!$J$8)^1.5*A14*A14*EXP(-Dist!$J$5/1000*A14*A14/2/Dist!$J$3/Dist!$J$8)</f>
        <v>0.004979062907453965</v>
      </c>
      <c r="C14" s="7">
        <f>4*PI()*(Dist!$J$6/1000/2/PI()/Dist!$J$3/Dist!$J$9)^1.5*A14*A14*EXP(-Dist!$J$6/1000*A14*A14/2/Dist!$J$3/Dist!$J$9)</f>
        <v>0.004979062907453965</v>
      </c>
    </row>
    <row r="15" spans="1:3" ht="12">
      <c r="A15" s="6">
        <v>200</v>
      </c>
      <c r="B15" s="7">
        <f>4*PI()*(Dist!$J$5/1000/2/PI()/Dist!$J$3/Dist!$J$8)^1.5*A15*A15*EXP(-Dist!$J$5/1000*A15*A15/2/Dist!$J$3/Dist!$J$8)</f>
        <v>0.00356409174148788</v>
      </c>
      <c r="C15" s="7">
        <f>4*PI()*(Dist!$J$6/1000/2/PI()/Dist!$J$3/Dist!$J$9)^1.5*A15*A15*EXP(-Dist!$J$6/1000*A15*A15/2/Dist!$J$3/Dist!$J$9)</f>
        <v>0.00356409174148788</v>
      </c>
    </row>
    <row r="16" spans="1:3" ht="12">
      <c r="A16" s="8">
        <v>225</v>
      </c>
      <c r="B16" s="7">
        <f>4*PI()*(Dist!$J$5/1000/2/PI()/Dist!$J$3/Dist!$J$8)^1.5*A16*A16*EXP(-Dist!$J$5/1000*A16*A16/2/Dist!$J$3/Dist!$J$8)</f>
        <v>0.0022816390201824514</v>
      </c>
      <c r="C16" s="7">
        <f>4*PI()*(Dist!$J$6/1000/2/PI()/Dist!$J$3/Dist!$J$9)^1.5*A16*A16*EXP(-Dist!$J$6/1000*A16*A16/2/Dist!$J$3/Dist!$J$9)</f>
        <v>0.0022816390201824514</v>
      </c>
    </row>
    <row r="17" spans="1:3" ht="12">
      <c r="A17" s="6">
        <v>250</v>
      </c>
      <c r="B17" s="7">
        <f>4*PI()*(Dist!$J$5/1000/2/PI()/Dist!$J$3/Dist!$J$8)^1.5*A17*A17*EXP(-Dist!$J$5/1000*A17*A17/2/Dist!$J$3/Dist!$J$8)</f>
        <v>0.0013150146212438936</v>
      </c>
      <c r="C17" s="7">
        <f>4*PI()*(Dist!$J$6/1000/2/PI()/Dist!$J$3/Dist!$J$9)^1.5*A17*A17*EXP(-Dist!$J$6/1000*A17*A17/2/Dist!$J$3/Dist!$J$9)</f>
        <v>0.0013150146212438936</v>
      </c>
    </row>
    <row r="18" spans="1:3" ht="12">
      <c r="A18" s="8">
        <v>275</v>
      </c>
      <c r="B18" s="7">
        <f>4*PI()*(Dist!$J$5/1000/2/PI()/Dist!$J$3/Dist!$J$8)^1.5*A18*A18*EXP(-Dist!$J$5/1000*A18*A18/2/Dist!$J$3/Dist!$J$8)</f>
        <v>0.0006855833565504813</v>
      </c>
      <c r="C18" s="7">
        <f>4*PI()*(Dist!$J$6/1000/2/PI()/Dist!$J$3/Dist!$J$9)^1.5*A18*A18*EXP(-Dist!$J$6/1000*A18*A18/2/Dist!$J$3/Dist!$J$9)</f>
        <v>0.0006855833565504813</v>
      </c>
    </row>
    <row r="19" spans="1:3" ht="12">
      <c r="A19" s="6">
        <v>300</v>
      </c>
      <c r="B19" s="7">
        <f>4*PI()*(Dist!$J$5/1000/2/PI()/Dist!$J$3/Dist!$J$8)^1.5*A19*A19*EXP(-Dist!$J$5/1000*A19*A19/2/Dist!$J$3/Dist!$J$8)</f>
        <v>0.0003244571512276959</v>
      </c>
      <c r="C19" s="7">
        <f>4*PI()*(Dist!$J$6/1000/2/PI()/Dist!$J$3/Dist!$J$9)^1.5*A19*A19*EXP(-Dist!$J$6/1000*A19*A19/2/Dist!$J$3/Dist!$J$9)</f>
        <v>0.0003244571512276959</v>
      </c>
    </row>
    <row r="20" spans="1:3" ht="12">
      <c r="A20" s="8">
        <v>325</v>
      </c>
      <c r="B20" s="7">
        <f>4*PI()*(Dist!$J$5/1000/2/PI()/Dist!$J$3/Dist!$J$8)^1.5*A20*A20*EXP(-Dist!$J$5/1000*A20*A20/2/Dist!$J$3/Dist!$J$8)</f>
        <v>0.0001397581602823486</v>
      </c>
      <c r="C20" s="7">
        <f>4*PI()*(Dist!$J$6/1000/2/PI()/Dist!$J$3/Dist!$J$9)^1.5*A20*A20*EXP(-Dist!$J$6/1000*A20*A20/2/Dist!$J$3/Dist!$J$9)</f>
        <v>0.0001397581602823486</v>
      </c>
    </row>
    <row r="21" spans="1:3" ht="12">
      <c r="A21" s="6">
        <v>350</v>
      </c>
      <c r="B21" s="7">
        <f>4*PI()*(Dist!$J$5/1000/2/PI()/Dist!$J$3/Dist!$J$8)^1.5*A21*A21*EXP(-Dist!$J$5/1000*A21*A21/2/Dist!$J$3/Dist!$J$8)</f>
        <v>5.4905746772442776E-05</v>
      </c>
      <c r="C21" s="7">
        <f>4*PI()*(Dist!$J$6/1000/2/PI()/Dist!$J$3/Dist!$J$9)^1.5*A21*A21*EXP(-Dist!$J$6/1000*A21*A21/2/Dist!$J$3/Dist!$J$9)</f>
        <v>5.4905746772442776E-05</v>
      </c>
    </row>
    <row r="22" spans="1:3" ht="12">
      <c r="A22" s="8">
        <v>375</v>
      </c>
      <c r="B22" s="7">
        <f>4*PI()*(Dist!$J$5/1000/2/PI()/Dist!$J$3/Dist!$J$8)^1.5*A22*A22*EXP(-Dist!$J$5/1000*A22*A22/2/Dist!$J$3/Dist!$J$8)</f>
        <v>1.97056678995849E-05</v>
      </c>
      <c r="C22" s="7">
        <f>4*PI()*(Dist!$J$6/1000/2/PI()/Dist!$J$3/Dist!$J$9)^1.5*A22*A22*EXP(-Dist!$J$6/1000*A22*A22/2/Dist!$J$3/Dist!$J$9)</f>
        <v>1.97056678995849E-05</v>
      </c>
    </row>
    <row r="23" spans="1:3" ht="12">
      <c r="A23" s="6">
        <v>400</v>
      </c>
      <c r="B23" s="7">
        <f>4*PI()*(Dist!$J$5/1000/2/PI()/Dist!$J$3/Dist!$J$8)^1.5*A23*A23*EXP(-Dist!$J$5/1000*A23*A23/2/Dist!$J$3/Dist!$J$8)</f>
        <v>6.469506675279989E-06</v>
      </c>
      <c r="C23" s="7">
        <f>4*PI()*(Dist!$J$6/1000/2/PI()/Dist!$J$3/Dist!$J$9)^1.5*A23*A23*EXP(-Dist!$J$6/1000*A23*A23/2/Dist!$J$3/Dist!$J$9)</f>
        <v>6.469506675279989E-06</v>
      </c>
    </row>
    <row r="24" spans="1:3" ht="12">
      <c r="A24" s="8">
        <v>425</v>
      </c>
      <c r="B24" s="7">
        <f>4*PI()*(Dist!$J$5/1000/2/PI()/Dist!$J$3/Dist!$J$8)^1.5*A24*A24*EXP(-Dist!$J$5/1000*A24*A24/2/Dist!$J$3/Dist!$J$8)</f>
        <v>1.945034237852602E-06</v>
      </c>
      <c r="C24" s="7">
        <f>4*PI()*(Dist!$J$6/1000/2/PI()/Dist!$J$3/Dist!$J$9)^1.5*A24*A24*EXP(-Dist!$J$6/1000*A24*A24/2/Dist!$J$3/Dist!$J$9)</f>
        <v>1.945034237852602E-06</v>
      </c>
    </row>
    <row r="25" spans="1:3" ht="12">
      <c r="A25" s="6">
        <v>450</v>
      </c>
      <c r="B25" s="7">
        <f>4*PI()*(Dist!$J$5/1000/2/PI()/Dist!$J$3/Dist!$J$8)^1.5*A25*A25*EXP(-Dist!$J$5/1000*A25*A25/2/Dist!$J$3/Dist!$J$8)</f>
        <v>5.359796177188705E-07</v>
      </c>
      <c r="C25" s="7">
        <f>4*PI()*(Dist!$J$6/1000/2/PI()/Dist!$J$3/Dist!$J$9)^1.5*A25*A25*EXP(-Dist!$J$6/1000*A25*A25/2/Dist!$J$3/Dist!$J$9)</f>
        <v>5.359796177188705E-07</v>
      </c>
    </row>
    <row r="26" spans="1:3" ht="12">
      <c r="A26" s="8">
        <v>475</v>
      </c>
      <c r="B26" s="7">
        <f>4*PI()*(Dist!$J$5/1000/2/PI()/Dist!$J$3/Dist!$J$8)^1.5*A26*A26*EXP(-Dist!$J$5/1000*A26*A26/2/Dist!$J$3/Dist!$J$8)</f>
        <v>1.354752533813324E-07</v>
      </c>
      <c r="C26" s="7">
        <f>4*PI()*(Dist!$J$6/1000/2/PI()/Dist!$J$3/Dist!$J$9)^1.5*A26*A26*EXP(-Dist!$J$6/1000*A26*A26/2/Dist!$J$3/Dist!$J$9)</f>
        <v>1.354752533813324E-07</v>
      </c>
    </row>
    <row r="27" spans="1:3" ht="12">
      <c r="A27" s="6">
        <v>500</v>
      </c>
      <c r="B27" s="7">
        <f>4*PI()*(Dist!$J$5/1000/2/PI()/Dist!$J$3/Dist!$J$8)^1.5*A27*A27*EXP(-Dist!$J$5/1000*A27*A27/2/Dist!$J$3/Dist!$J$8)</f>
        <v>3.1429532125966644E-08</v>
      </c>
      <c r="C27" s="7">
        <f>4*PI()*(Dist!$J$6/1000/2/PI()/Dist!$J$3/Dist!$J$9)^1.5*A27*A27*EXP(-Dist!$J$6/1000*A27*A27/2/Dist!$J$3/Dist!$J$9)</f>
        <v>3.1429532125966644E-08</v>
      </c>
    </row>
    <row r="28" spans="1:3" ht="12">
      <c r="A28" s="8">
        <v>525</v>
      </c>
      <c r="B28" s="7">
        <f>4*PI()*(Dist!$J$5/1000/2/PI()/Dist!$J$3/Dist!$J$8)^1.5*A28*A28*EXP(-Dist!$J$5/1000*A28*A28/2/Dist!$J$3/Dist!$J$8)</f>
        <v>6.696028872969007E-09</v>
      </c>
      <c r="C28" s="7">
        <f>4*PI()*(Dist!$J$6/1000/2/PI()/Dist!$J$3/Dist!$J$9)^1.5*A28*A28*EXP(-Dist!$J$6/1000*A28*A28/2/Dist!$J$3/Dist!$J$9)</f>
        <v>6.696028872969007E-09</v>
      </c>
    </row>
    <row r="29" spans="1:3" ht="12">
      <c r="A29" s="6">
        <v>550</v>
      </c>
      <c r="B29" s="7">
        <f>4*PI()*(Dist!$J$5/1000/2/PI()/Dist!$J$3/Dist!$J$8)^1.5*A29*A29*EXP(-Dist!$J$5/1000*A29*A29/2/Dist!$J$3/Dist!$J$8)</f>
        <v>1.310691679075113E-09</v>
      </c>
      <c r="C29" s="7">
        <f>4*PI()*(Dist!$J$6/1000/2/PI()/Dist!$J$3/Dist!$J$9)^1.5*A29*A29*EXP(-Dist!$J$6/1000*A29*A29/2/Dist!$J$3/Dist!$J$9)</f>
        <v>1.310691679075113E-09</v>
      </c>
    </row>
    <row r="30" spans="1:3" ht="12">
      <c r="A30" s="8">
        <v>575</v>
      </c>
      <c r="B30" s="7">
        <f>4*PI()*(Dist!$J$5/1000/2/PI()/Dist!$J$3/Dist!$J$8)^1.5*A30*A30*EXP(-Dist!$J$5/1000*A30*A30/2/Dist!$J$3/Dist!$J$8)</f>
        <v>2.3581039956010743E-10</v>
      </c>
      <c r="C30" s="7">
        <f>4*PI()*(Dist!$J$6/1000/2/PI()/Dist!$J$3/Dist!$J$9)^1.5*A30*A30*EXP(-Dist!$J$6/1000*A30*A30/2/Dist!$J$3/Dist!$J$9)</f>
        <v>2.3581039956010743E-10</v>
      </c>
    </row>
    <row r="31" spans="1:3" ht="12">
      <c r="A31" s="6">
        <v>600</v>
      </c>
      <c r="B31" s="7">
        <f>4*PI()*(Dist!$J$5/1000/2/PI()/Dist!$J$3/Dist!$J$8)^1.5*A31*A31*EXP(-Dist!$J$5/1000*A31*A31/2/Dist!$J$3/Dist!$J$8)</f>
        <v>3.900834418998572E-11</v>
      </c>
      <c r="C31" s="7">
        <f>4*PI()*(Dist!$J$6/1000/2/PI()/Dist!$J$3/Dist!$J$9)^1.5*A31*A31*EXP(-Dist!$J$6/1000*A31*A31/2/Dist!$J$3/Dist!$J$9)</f>
        <v>3.900834418998572E-11</v>
      </c>
    </row>
    <row r="32" spans="1:3" ht="12">
      <c r="A32" s="8">
        <v>625</v>
      </c>
      <c r="B32" s="7">
        <f>4*PI()*(Dist!$J$5/1000/2/PI()/Dist!$J$3/Dist!$J$8)^1.5*A32*A32*EXP(-Dist!$J$5/1000*A32*A32/2/Dist!$J$3/Dist!$J$8)</f>
        <v>5.934968923099858E-12</v>
      </c>
      <c r="C32" s="7">
        <f>4*PI()*(Dist!$J$6/1000/2/PI()/Dist!$J$3/Dist!$J$9)^1.5*A32*A32*EXP(-Dist!$J$6/1000*A32*A32/2/Dist!$J$3/Dist!$J$9)</f>
        <v>5.934968923099858E-12</v>
      </c>
    </row>
    <row r="33" spans="1:3" ht="12">
      <c r="A33" s="6">
        <v>650</v>
      </c>
      <c r="B33" s="7">
        <f>4*PI()*(Dist!$J$5/1000/2/PI()/Dist!$J$3/Dist!$J$8)^1.5*A33*A33*EXP(-Dist!$J$5/1000*A33*A33/2/Dist!$J$3/Dist!$J$8)</f>
        <v>8.307381903611823E-13</v>
      </c>
      <c r="C33" s="7">
        <f>4*PI()*(Dist!$J$6/1000/2/PI()/Dist!$J$3/Dist!$J$9)^1.5*A33*A33*EXP(-Dist!$J$6/1000*A33*A33/2/Dist!$J$3/Dist!$J$9)</f>
        <v>8.307381903611823E-13</v>
      </c>
    </row>
    <row r="34" spans="1:3" ht="12">
      <c r="A34" s="8">
        <v>675</v>
      </c>
      <c r="B34" s="7">
        <f>4*PI()*(Dist!$J$5/1000/2/PI()/Dist!$J$3/Dist!$J$8)^1.5*A34*A34*EXP(-Dist!$J$5/1000*A34*A34/2/Dist!$J$3/Dist!$J$8)</f>
        <v>1.0700392438042812E-13</v>
      </c>
      <c r="C34" s="7">
        <f>4*PI()*(Dist!$J$6/1000/2/PI()/Dist!$J$3/Dist!$J$9)^1.5*A34*A34*EXP(-Dist!$J$6/1000*A34*A34/2/Dist!$J$3/Dist!$J$9)</f>
        <v>1.0700392438042812E-13</v>
      </c>
    </row>
    <row r="35" spans="1:3" ht="12">
      <c r="A35" s="6">
        <v>700</v>
      </c>
      <c r="B35" s="7">
        <f>4*PI()*(Dist!$J$5/1000/2/PI()/Dist!$J$3/Dist!$J$8)^1.5*A35*A35*EXP(-Dist!$J$5/1000*A35*A35/2/Dist!$J$3/Dist!$J$8)</f>
        <v>1.2685821211833496E-14</v>
      </c>
      <c r="C35" s="7">
        <f>4*PI()*(Dist!$J$6/1000/2/PI()/Dist!$J$3/Dist!$J$9)^1.5*A35*A35*EXP(-Dist!$J$6/1000*A35*A35/2/Dist!$J$3/Dist!$J$9)</f>
        <v>1.2685821211833496E-14</v>
      </c>
    </row>
    <row r="36" spans="1:3" ht="12">
      <c r="A36" s="8">
        <v>725</v>
      </c>
      <c r="B36" s="7">
        <f>4*PI()*(Dist!$J$5/1000/2/PI()/Dist!$J$3/Dist!$J$8)^1.5*A36*A36*EXP(-Dist!$J$5/1000*A36*A36/2/Dist!$J$3/Dist!$J$8)</f>
        <v>1.3845368356008996E-15</v>
      </c>
      <c r="C36" s="7">
        <f>4*PI()*(Dist!$J$6/1000/2/PI()/Dist!$J$3/Dist!$J$9)^1.5*A36*A36*EXP(-Dist!$J$6/1000*A36*A36/2/Dist!$J$3/Dist!$J$9)</f>
        <v>1.3845368356008996E-15</v>
      </c>
    </row>
    <row r="37" spans="1:3" ht="12">
      <c r="A37" s="6">
        <v>750</v>
      </c>
      <c r="B37" s="7">
        <f>4*PI()*(Dist!$J$5/1000/2/PI()/Dist!$J$3/Dist!$J$8)^1.5*A37*A37*EXP(-Dist!$J$5/1000*A37*A37/2/Dist!$J$3/Dist!$J$8)</f>
        <v>1.3913380824322334E-16</v>
      </c>
      <c r="C37" s="7">
        <f>4*PI()*(Dist!$J$6/1000/2/PI()/Dist!$J$3/Dist!$J$9)^1.5*A37*A37*EXP(-Dist!$J$6/1000*A37*A37/2/Dist!$J$3/Dist!$J$9)</f>
        <v>1.3913380824322334E-16</v>
      </c>
    </row>
    <row r="38" spans="1:3" ht="12">
      <c r="A38" s="8">
        <v>775</v>
      </c>
      <c r="B38" s="7">
        <f>4*PI()*(Dist!$J$5/1000/2/PI()/Dist!$J$3/Dist!$J$8)^1.5*A38*A38*EXP(-Dist!$J$5/1000*A38*A38/2/Dist!$J$3/Dist!$J$8)</f>
        <v>1.2875699837243811E-17</v>
      </c>
      <c r="C38" s="7">
        <f>4*PI()*(Dist!$J$6/1000/2/PI()/Dist!$J$3/Dist!$J$9)^1.5*A38*A38*EXP(-Dist!$J$6/1000*A38*A38/2/Dist!$J$3/Dist!$J$9)</f>
        <v>1.2875699837243811E-17</v>
      </c>
    </row>
    <row r="39" spans="1:3" ht="12">
      <c r="A39" s="6">
        <v>800</v>
      </c>
      <c r="B39" s="7">
        <f>4*PI()*(Dist!$J$5/1000/2/PI()/Dist!$J$3/Dist!$J$8)^1.5*A39*A39*EXP(-Dist!$J$5/1000*A39*A39/2/Dist!$J$3/Dist!$J$8)</f>
        <v>1.0974389113782283E-18</v>
      </c>
      <c r="C39" s="7">
        <f>4*PI()*(Dist!$J$6/1000/2/PI()/Dist!$J$3/Dist!$J$9)^1.5*A39*A39*EXP(-Dist!$J$6/1000*A39*A39/2/Dist!$J$3/Dist!$J$9)</f>
        <v>1.0974389113782283E-18</v>
      </c>
    </row>
    <row r="40" spans="1:3" ht="12">
      <c r="A40" s="8">
        <v>825</v>
      </c>
      <c r="B40" s="7">
        <f>4*PI()*(Dist!$J$5/1000/2/PI()/Dist!$J$3/Dist!$J$8)^1.5*A40*A40*EXP(-Dist!$J$5/1000*A40*A40/2/Dist!$J$3/Dist!$J$8)</f>
        <v>8.61622177429162E-20</v>
      </c>
      <c r="C40" s="7">
        <f>4*PI()*(Dist!$J$6/1000/2/PI()/Dist!$J$3/Dist!$J$9)^1.5*A40*A40*EXP(-Dist!$J$6/1000*A40*A40/2/Dist!$J$3/Dist!$J$9)</f>
        <v>8.61622177429162E-20</v>
      </c>
    </row>
    <row r="41" spans="1:3" ht="12">
      <c r="A41" s="6">
        <v>850</v>
      </c>
      <c r="B41" s="7">
        <f>4*PI()*(Dist!$J$5/1000/2/PI()/Dist!$J$3/Dist!$J$8)^1.5*A41*A41*EXP(-Dist!$J$5/1000*A41*A41/2/Dist!$J$3/Dist!$J$8)</f>
        <v>6.232051923324903E-21</v>
      </c>
      <c r="C41" s="7">
        <f>4*PI()*(Dist!$J$6/1000/2/PI()/Dist!$J$3/Dist!$J$9)^1.5*A41*A41*EXP(-Dist!$J$6/1000*A41*A41/2/Dist!$J$3/Dist!$J$9)</f>
        <v>6.232051923324903E-21</v>
      </c>
    </row>
    <row r="42" spans="1:3" ht="12">
      <c r="A42" s="8">
        <v>875</v>
      </c>
      <c r="B42" s="7">
        <f>4*PI()*(Dist!$J$5/1000/2/PI()/Dist!$J$3/Dist!$J$8)^1.5*A42*A42*EXP(-Dist!$J$5/1000*A42*A42/2/Dist!$J$3/Dist!$J$8)</f>
        <v>4.153069573234758E-22</v>
      </c>
      <c r="C42" s="7">
        <f>4*PI()*(Dist!$J$6/1000/2/PI()/Dist!$J$3/Dist!$J$9)^1.5*A42*A42*EXP(-Dist!$J$6/1000*A42*A42/2/Dist!$J$3/Dist!$J$9)</f>
        <v>4.153069573234758E-22</v>
      </c>
    </row>
    <row r="43" spans="1:3" ht="12">
      <c r="A43" s="6">
        <v>900</v>
      </c>
      <c r="B43" s="7">
        <f>4*PI()*(Dist!$J$5/1000/2/PI()/Dist!$J$3/Dist!$J$8)^1.5*A43*A43*EXP(-Dist!$J$5/1000*A43*A43/2/Dist!$J$3/Dist!$J$8)</f>
        <v>2.5501965698073955E-23</v>
      </c>
      <c r="C43" s="7">
        <f>4*PI()*(Dist!$J$6/1000/2/PI()/Dist!$J$3/Dist!$J$9)^1.5*A43*A43*EXP(-Dist!$J$6/1000*A43*A43/2/Dist!$J$3/Dist!$J$9)</f>
        <v>2.5501965698073955E-23</v>
      </c>
    </row>
    <row r="44" spans="1:3" ht="12">
      <c r="A44" s="8">
        <v>925</v>
      </c>
      <c r="B44" s="7">
        <f>4*PI()*(Dist!$J$5/1000/2/PI()/Dist!$J$3/Dist!$J$8)^1.5*A44*A44*EXP(-Dist!$J$5/1000*A44*A44/2/Dist!$J$3/Dist!$J$8)</f>
        <v>1.4430563514357835E-24</v>
      </c>
      <c r="C44" s="7">
        <f>4*PI()*(Dist!$J$6/1000/2/PI()/Dist!$J$3/Dist!$J$9)^1.5*A44*A44*EXP(-Dist!$J$6/1000*A44*A44/2/Dist!$J$3/Dist!$J$9)</f>
        <v>1.4430563514357835E-24</v>
      </c>
    </row>
    <row r="45" spans="1:3" ht="12">
      <c r="A45" s="6">
        <v>950</v>
      </c>
      <c r="B45" s="7">
        <f>4*PI()*(Dist!$J$5/1000/2/PI()/Dist!$J$3/Dist!$J$8)^1.5*A45*A45*EXP(-Dist!$J$5/1000*A45*A45/2/Dist!$J$3/Dist!$J$8)</f>
        <v>7.525474205691528E-26</v>
      </c>
      <c r="C45" s="7">
        <f>4*PI()*(Dist!$J$6/1000/2/PI()/Dist!$J$3/Dist!$J$9)^1.5*A45*A45*EXP(-Dist!$J$6/1000*A45*A45/2/Dist!$J$3/Dist!$J$9)</f>
        <v>7.525474205691528E-26</v>
      </c>
    </row>
    <row r="46" spans="1:3" ht="12">
      <c r="A46" s="8">
        <v>975</v>
      </c>
      <c r="B46" s="7">
        <f>4*PI()*(Dist!$J$5/1000/2/PI()/Dist!$J$3/Dist!$J$8)^1.5*A46*A46*EXP(-Dist!$J$5/1000*A46*A46/2/Dist!$J$3/Dist!$J$8)</f>
        <v>3.617082188237156E-27</v>
      </c>
      <c r="C46" s="7">
        <f>4*PI()*(Dist!$J$6/1000/2/PI()/Dist!$J$3/Dist!$J$9)^1.5*A46*A46*EXP(-Dist!$J$6/1000*A46*A46/2/Dist!$J$3/Dist!$J$9)</f>
        <v>3.617082188237156E-27</v>
      </c>
    </row>
    <row r="47" spans="1:3" ht="12">
      <c r="A47" s="6">
        <v>1000</v>
      </c>
      <c r="B47" s="7">
        <f>4*PI()*(Dist!$J$5/1000/2/PI()/Dist!$J$3/Dist!$J$8)^1.5*A47*A47*EXP(-Dist!$J$5/1000*A47*A47/2/Dist!$J$3/Dist!$J$8)</f>
        <v>1.6024603012631985E-28</v>
      </c>
      <c r="C47" s="7">
        <f>4*PI()*(Dist!$J$6/1000/2/PI()/Dist!$J$3/Dist!$J$9)^1.5*A47*A47*EXP(-Dist!$J$6/1000*A47*A47/2/Dist!$J$3/Dist!$J$9)</f>
        <v>1.6024603012631985E-28</v>
      </c>
    </row>
    <row r="48" spans="1:3" ht="12">
      <c r="A48" s="8">
        <v>1025</v>
      </c>
      <c r="B48" s="7">
        <f>4*PI()*(Dist!$J$5/1000/2/PI()/Dist!$J$3/Dist!$J$8)^1.5*A48*A48*EXP(-Dist!$J$5/1000*A48*A48/2/Dist!$J$3/Dist!$J$8)</f>
        <v>6.544082905433932E-30</v>
      </c>
      <c r="C48" s="7">
        <f>4*PI()*(Dist!$J$6/1000/2/PI()/Dist!$J$3/Dist!$J$9)^1.5*A48*A48*EXP(-Dist!$J$6/1000*A48*A48/2/Dist!$J$3/Dist!$J$9)</f>
        <v>6.544082905433932E-30</v>
      </c>
    </row>
    <row r="49" spans="1:3" ht="12">
      <c r="A49" s="6">
        <v>1050</v>
      </c>
      <c r="B49" s="7">
        <f>4*PI()*(Dist!$J$5/1000/2/PI()/Dist!$J$3/Dist!$J$8)^1.5*A49*A49*EXP(-Dist!$J$5/1000*A49*A49/2/Dist!$J$3/Dist!$J$8)</f>
        <v>2.4635937383820064E-31</v>
      </c>
      <c r="C49" s="7">
        <f>4*PI()*(Dist!$J$6/1000/2/PI()/Dist!$J$3/Dist!$J$9)^1.5*A49*A49*EXP(-Dist!$J$6/1000*A49*A49/2/Dist!$J$3/Dist!$J$9)</f>
        <v>2.4635937383820064E-31</v>
      </c>
    </row>
    <row r="50" spans="1:3" ht="12">
      <c r="A50" s="8">
        <v>1075</v>
      </c>
      <c r="B50" s="7">
        <f>4*PI()*(Dist!$J$5/1000/2/PI()/Dist!$J$3/Dist!$J$8)^1.5*A50*A50*EXP(-Dist!$J$5/1000*A50*A50/2/Dist!$J$3/Dist!$J$8)</f>
        <v>8.550125757048424E-33</v>
      </c>
      <c r="C50" s="7">
        <f>4*PI()*(Dist!$J$6/1000/2/PI()/Dist!$J$3/Dist!$J$9)^1.5*A50*A50*EXP(-Dist!$J$6/1000*A50*A50/2/Dist!$J$3/Dist!$J$9)</f>
        <v>8.550125757048424E-33</v>
      </c>
    </row>
    <row r="51" spans="1:3" ht="12">
      <c r="A51" s="6">
        <v>1100</v>
      </c>
      <c r="B51" s="7">
        <f>4*PI()*(Dist!$J$5/1000/2/PI()/Dist!$J$3/Dist!$J$8)^1.5*A51*A51*EXP(-Dist!$J$5/1000*A51*A51/2/Dist!$J$3/Dist!$J$8)</f>
        <v>2.7357831714047197E-34</v>
      </c>
      <c r="C51" s="7">
        <f>4*PI()*(Dist!$J$6/1000/2/PI()/Dist!$J$3/Dist!$J$9)^1.5*A51*A51*EXP(-Dist!$J$6/1000*A51*A51/2/Dist!$J$3/Dist!$J$9)</f>
        <v>2.7357831714047197E-34</v>
      </c>
    </row>
    <row r="52" spans="1:3" ht="12">
      <c r="A52" s="8">
        <v>1125</v>
      </c>
      <c r="B52" s="7">
        <f>4*PI()*(Dist!$J$5/1000/2/PI()/Dist!$J$3/Dist!$J$8)^1.5*A52*A52*EXP(-Dist!$J$5/1000*A52*A52/2/Dist!$J$3/Dist!$J$8)</f>
        <v>8.070821211982034E-36</v>
      </c>
      <c r="C52" s="7">
        <f>4*PI()*(Dist!$J$6/1000/2/PI()/Dist!$J$3/Dist!$J$9)^1.5*A52*A52*EXP(-Dist!$J$6/1000*A52*A52/2/Dist!$J$3/Dist!$J$9)</f>
        <v>8.070821211982034E-36</v>
      </c>
    </row>
    <row r="53" spans="1:3" ht="12">
      <c r="A53" s="6">
        <v>1150</v>
      </c>
      <c r="B53" s="7">
        <f>4*PI()*(Dist!$J$5/1000/2/PI()/Dist!$J$3/Dist!$J$8)^1.5*A53*A53*EXP(-Dist!$J$5/1000*A53*A53/2/Dist!$J$3/Dist!$J$8)</f>
        <v>2.1953329202667426E-37</v>
      </c>
      <c r="C53" s="7">
        <f>4*PI()*(Dist!$J$6/1000/2/PI()/Dist!$J$3/Dist!$J$9)^1.5*A53*A53*EXP(-Dist!$J$6/1000*A53*A53/2/Dist!$J$3/Dist!$J$9)</f>
        <v>2.1953329202667426E-37</v>
      </c>
    </row>
    <row r="54" spans="1:3" ht="12">
      <c r="A54" s="8">
        <v>1175</v>
      </c>
      <c r="B54" s="7">
        <f>4*PI()*(Dist!$J$5/1000/2/PI()/Dist!$J$3/Dist!$J$8)^1.5*A54*A54*EXP(-Dist!$J$5/1000*A54*A54/2/Dist!$J$3/Dist!$J$8)</f>
        <v>5.5061510192664444E-39</v>
      </c>
      <c r="C54" s="7">
        <f>4*PI()*(Dist!$J$6/1000/2/PI()/Dist!$J$3/Dist!$J$9)^1.5*A54*A54*EXP(-Dist!$J$6/1000*A54*A54/2/Dist!$J$3/Dist!$J$9)</f>
        <v>5.5061510192664444E-39</v>
      </c>
    </row>
    <row r="55" spans="1:3" ht="12">
      <c r="A55" s="6">
        <v>1200</v>
      </c>
      <c r="B55" s="7">
        <f>4*PI()*(Dist!$J$5/1000/2/PI()/Dist!$J$3/Dist!$J$8)^1.5*A55*A55*EXP(-Dist!$J$5/1000*A55*A55/2/Dist!$J$3/Dist!$J$8)</f>
        <v>1.273439166029322E-40</v>
      </c>
      <c r="C55" s="7">
        <f>4*PI()*(Dist!$J$6/1000/2/PI()/Dist!$J$3/Dist!$J$9)^1.5*A55*A55*EXP(-Dist!$J$6/1000*A55*A55/2/Dist!$J$3/Dist!$J$9)</f>
        <v>1.273439166029322E-40</v>
      </c>
    </row>
    <row r="56" spans="1:3" ht="12">
      <c r="A56" s="8">
        <v>1225</v>
      </c>
      <c r="B56" s="7">
        <f>4*PI()*(Dist!$J$5/1000/2/PI()/Dist!$J$3/Dist!$J$8)^1.5*A56*A56*EXP(-Dist!$J$5/1000*A56*A56/2/Dist!$J$3/Dist!$J$8)</f>
        <v>2.7158567717183852E-42</v>
      </c>
      <c r="C56" s="7">
        <f>4*PI()*(Dist!$J$6/1000/2/PI()/Dist!$J$3/Dist!$J$9)^1.5*A56*A56*EXP(-Dist!$J$6/1000*A56*A56/2/Dist!$J$3/Dist!$J$9)</f>
        <v>2.7158567717183852E-42</v>
      </c>
    </row>
    <row r="57" spans="1:3" ht="12">
      <c r="A57" s="6">
        <v>1250</v>
      </c>
      <c r="B57" s="7">
        <f>4*PI()*(Dist!$J$5/1000/2/PI()/Dist!$J$3/Dist!$J$8)^1.5*A57*A57*EXP(-Dist!$J$5/1000*A57*A57/2/Dist!$J$3/Dist!$J$8)</f>
        <v>5.341329062177879E-44</v>
      </c>
      <c r="C57" s="7">
        <f>4*PI()*(Dist!$J$6/1000/2/PI()/Dist!$J$3/Dist!$J$9)^1.5*A57*A57*EXP(-Dist!$J$6/1000*A57*A57/2/Dist!$J$3/Dist!$J$9)</f>
        <v>5.341329062177879E-44</v>
      </c>
    </row>
    <row r="58" spans="1:3" ht="12">
      <c r="A58" s="8">
        <v>1275</v>
      </c>
      <c r="B58" s="7">
        <f>4*PI()*(Dist!$J$5/1000/2/PI()/Dist!$J$3/Dist!$J$8)^1.5*A58*A58*EXP(-Dist!$J$5/1000*A58*A58/2/Dist!$J$3/Dist!$J$8)</f>
        <v>9.687683681511562E-46</v>
      </c>
      <c r="C58" s="7">
        <f>4*PI()*(Dist!$J$6/1000/2/PI()/Dist!$J$3/Dist!$J$9)^1.5*A58*A58*EXP(-Dist!$J$6/1000*A58*A58/2/Dist!$J$3/Dist!$J$9)</f>
        <v>9.687683681511562E-46</v>
      </c>
    </row>
    <row r="59" spans="1:3" ht="12">
      <c r="A59" s="6">
        <v>1300</v>
      </c>
      <c r="B59" s="7">
        <f>4*PI()*(Dist!$J$5/1000/2/PI()/Dist!$J$3/Dist!$J$8)^1.5*A59*A59*EXP(-Dist!$J$5/1000*A59*A59/2/Dist!$J$3/Dist!$J$8)</f>
        <v>1.6204372055872593E-47</v>
      </c>
      <c r="C59" s="7">
        <f>4*PI()*(Dist!$J$6/1000/2/PI()/Dist!$J$3/Dist!$J$9)^1.5*A59*A59*EXP(-Dist!$J$6/1000*A59*A59/2/Dist!$J$3/Dist!$J$9)</f>
        <v>1.6204372055872593E-47</v>
      </c>
    </row>
    <row r="60" spans="1:3" ht="12">
      <c r="A60" s="8">
        <v>1325</v>
      </c>
      <c r="B60" s="7">
        <f>4*PI()*(Dist!$J$5/1000/2/PI()/Dist!$J$3/Dist!$J$8)^1.5*A60*A60*EXP(-Dist!$J$5/1000*A60*A60/2/Dist!$J$3/Dist!$J$8)</f>
        <v>2.499762956820192E-49</v>
      </c>
      <c r="C60" s="7">
        <f>4*PI()*(Dist!$J$6/1000/2/PI()/Dist!$J$3/Dist!$J$9)^1.5*A60*A60*EXP(-Dist!$J$6/1000*A60*A60/2/Dist!$J$3/Dist!$J$9)</f>
        <v>2.499762956820192E-49</v>
      </c>
    </row>
    <row r="61" spans="1:3" ht="12">
      <c r="A61" s="6">
        <v>1350</v>
      </c>
      <c r="B61" s="7">
        <f>4*PI()*(Dist!$J$5/1000/2/PI()/Dist!$J$3/Dist!$J$8)^1.5*A61*A61*EXP(-Dist!$J$5/1000*A61*A61/2/Dist!$J$3/Dist!$J$8)</f>
        <v>3.556573821921191E-51</v>
      </c>
      <c r="C61" s="7">
        <f>4*PI()*(Dist!$J$6/1000/2/PI()/Dist!$J$3/Dist!$J$9)^1.5*A61*A61*EXP(-Dist!$J$6/1000*A61*A61/2/Dist!$J$3/Dist!$J$9)</f>
        <v>3.556573821921191E-51</v>
      </c>
    </row>
    <row r="62" spans="1:3" ht="12">
      <c r="A62" s="8">
        <v>1375</v>
      </c>
      <c r="B62" s="7">
        <f>4*PI()*(Dist!$J$5/1000/2/PI()/Dist!$J$3/Dist!$J$8)^1.5*A62*A62*EXP(-Dist!$J$5/1000*A62*A62/2/Dist!$J$3/Dist!$J$8)</f>
        <v>4.667051087128244E-53</v>
      </c>
      <c r="C62" s="7">
        <f>4*PI()*(Dist!$J$6/1000/2/PI()/Dist!$J$3/Dist!$J$9)^1.5*A62*A62*EXP(-Dist!$J$6/1000*A62*A62/2/Dist!$J$3/Dist!$J$9)</f>
        <v>4.667051087128244E-53</v>
      </c>
    </row>
    <row r="63" spans="1:3" ht="12">
      <c r="A63" s="6">
        <v>1400</v>
      </c>
      <c r="B63" s="7">
        <f>4*PI()*(Dist!$J$5/1000/2/PI()/Dist!$J$3/Dist!$J$8)^1.5*A63*A63*EXP(-Dist!$J$5/1000*A63*A63/2/Dist!$J$3/Dist!$J$8)</f>
        <v>5.648612032038089E-55</v>
      </c>
      <c r="C63" s="7">
        <f>4*PI()*(Dist!$J$6/1000/2/PI()/Dist!$J$3/Dist!$J$9)^1.5*A63*A63*EXP(-Dist!$J$6/1000*A63*A63/2/Dist!$J$3/Dist!$J$9)</f>
        <v>5.648612032038089E-55</v>
      </c>
    </row>
    <row r="64" spans="1:3" ht="12">
      <c r="A64" s="8">
        <v>1425</v>
      </c>
      <c r="B64" s="7">
        <f>4*PI()*(Dist!$J$5/1000/2/PI()/Dist!$J$3/Dist!$J$8)^1.5*A64*A64*EXP(-Dist!$J$5/1000*A64*A64/2/Dist!$J$3/Dist!$J$8)</f>
        <v>6.3057909657187E-57</v>
      </c>
      <c r="C64" s="7">
        <f>4*PI()*(Dist!$J$6/1000/2/PI()/Dist!$J$3/Dist!$J$9)^1.5*A64*A64*EXP(-Dist!$J$6/1000*A64*A64/2/Dist!$J$3/Dist!$J$9)</f>
        <v>6.3057909657187E-57</v>
      </c>
    </row>
    <row r="65" spans="1:3" ht="12">
      <c r="A65" s="6">
        <v>1450</v>
      </c>
      <c r="B65" s="7">
        <f>4*PI()*(Dist!$J$5/1000/2/PI()/Dist!$J$3/Dist!$J$8)^1.5*A65*A65*EXP(-Dist!$J$5/1000*A65*A65/2/Dist!$J$3/Dist!$J$8)</f>
        <v>6.493003852750711E-59</v>
      </c>
      <c r="C65" s="7">
        <f>4*PI()*(Dist!$J$6/1000/2/PI()/Dist!$J$3/Dist!$J$9)^1.5*A65*A65*EXP(-Dist!$J$6/1000*A65*A65/2/Dist!$J$3/Dist!$J$9)</f>
        <v>6.493003852750711E-59</v>
      </c>
    </row>
    <row r="66" spans="1:3" ht="12">
      <c r="A66" s="8">
        <v>1475</v>
      </c>
      <c r="B66" s="7">
        <f>4*PI()*(Dist!$J$5/1000/2/PI()/Dist!$J$3/Dist!$J$8)^1.5*A66*A66*EXP(-Dist!$J$5/1000*A66*A66/2/Dist!$J$3/Dist!$J$8)</f>
        <v>6.1669320115774766E-61</v>
      </c>
      <c r="C66" s="7">
        <f>4*PI()*(Dist!$J$6/1000/2/PI()/Dist!$J$3/Dist!$J$9)^1.5*A66*A66*EXP(-Dist!$J$6/1000*A66*A66/2/Dist!$J$3/Dist!$J$9)</f>
        <v>6.1669320115774766E-61</v>
      </c>
    </row>
    <row r="67" spans="1:3" ht="12">
      <c r="A67" s="6">
        <v>1500</v>
      </c>
      <c r="B67" s="7">
        <f>4*PI()*(Dist!$J$5/1000/2/PI()/Dist!$J$3/Dist!$J$8)^1.5*A67*A67*EXP(-Dist!$J$5/1000*A67*A67/2/Dist!$J$3/Dist!$J$8)</f>
        <v>5.40279825224935E-63</v>
      </c>
      <c r="C67" s="7">
        <f>4*PI()*(Dist!$J$6/1000/2/PI()/Dist!$J$3/Dist!$J$9)^1.5*A67*A67*EXP(-Dist!$J$6/1000*A67*A67/2/Dist!$J$3/Dist!$J$9)</f>
        <v>5.40279825224935E-63</v>
      </c>
    </row>
    <row r="68" spans="1:3" ht="12">
      <c r="A68" s="8">
        <v>1525</v>
      </c>
      <c r="B68" s="7">
        <f>4*PI()*(Dist!$J$5/1000/2/PI()/Dist!$J$3/Dist!$J$8)^1.5*A68*A68*EXP(-Dist!$J$5/1000*A68*A68/2/Dist!$J$3/Dist!$J$8)</f>
        <v>4.366190512745554E-65</v>
      </c>
      <c r="C68" s="7">
        <f>4*PI()*(Dist!$J$6/1000/2/PI()/Dist!$J$3/Dist!$J$9)^1.5*A68*A68*EXP(-Dist!$J$6/1000*A68*A68/2/Dist!$J$3/Dist!$J$9)</f>
        <v>4.366190512745554E-65</v>
      </c>
    </row>
    <row r="69" spans="1:3" ht="12">
      <c r="A69" s="6">
        <v>1550</v>
      </c>
      <c r="B69" s="7">
        <f>4*PI()*(Dist!$J$5/1000/2/PI()/Dist!$J$3/Dist!$J$8)^1.5*A69*A69*EXP(-Dist!$J$5/1000*A69*A69/2/Dist!$J$3/Dist!$J$8)</f>
        <v>3.254833679589185E-67</v>
      </c>
      <c r="C69" s="7">
        <f>4*PI()*(Dist!$J$6/1000/2/PI()/Dist!$J$3/Dist!$J$9)^1.5*A69*A69*EXP(-Dist!$J$6/1000*A69*A69/2/Dist!$J$3/Dist!$J$9)</f>
        <v>3.254833679589185E-67</v>
      </c>
    </row>
    <row r="70" spans="1:3" ht="12">
      <c r="A70" s="8">
        <v>1575</v>
      </c>
      <c r="B70" s="7">
        <f>4*PI()*(Dist!$J$5/1000/2/PI()/Dist!$J$3/Dist!$J$8)^1.5*A70*A70*EXP(-Dist!$J$5/1000*A70*A70/2/Dist!$J$3/Dist!$J$8)</f>
        <v>2.2382293209540538E-69</v>
      </c>
      <c r="C70" s="7">
        <f>4*PI()*(Dist!$J$6/1000/2/PI()/Dist!$J$3/Dist!$J$9)^1.5*A70*A70*EXP(-Dist!$J$6/1000*A70*A70/2/Dist!$J$3/Dist!$J$9)</f>
        <v>2.2382293209540538E-69</v>
      </c>
    </row>
    <row r="71" spans="1:3" ht="12">
      <c r="A71" s="6">
        <v>1600</v>
      </c>
      <c r="B71" s="7">
        <f>4*PI()*(Dist!$J$5/1000/2/PI()/Dist!$J$3/Dist!$J$8)^1.5*A71*A71*EXP(-Dist!$J$5/1000*A71*A71/2/Dist!$J$3/Dist!$J$8)</f>
        <v>1.4198325829118287E-71</v>
      </c>
      <c r="C71" s="7">
        <f>4*PI()*(Dist!$J$6/1000/2/PI()/Dist!$J$3/Dist!$J$9)^1.5*A71*A71*EXP(-Dist!$J$6/1000*A71*A71/2/Dist!$J$3/Dist!$J$9)</f>
        <v>1.4198325829118287E-71</v>
      </c>
    </row>
    <row r="72" spans="1:3" ht="12">
      <c r="A72" s="8">
        <v>1625</v>
      </c>
      <c r="B72" s="7">
        <f>4*PI()*(Dist!$J$5/1000/2/PI()/Dist!$J$3/Dist!$J$8)^1.5*A72*A72*EXP(-Dist!$J$5/1000*A72*A72/2/Dist!$J$3/Dist!$J$8)</f>
        <v>8.308703497862869E-74</v>
      </c>
      <c r="C72" s="7">
        <f>4*PI()*(Dist!$J$6/1000/2/PI()/Dist!$J$3/Dist!$J$9)^1.5*A72*A72*EXP(-Dist!$J$6/1000*A72*A72/2/Dist!$J$3/Dist!$J$9)</f>
        <v>8.308703497862869E-74</v>
      </c>
    </row>
    <row r="73" spans="1:3" ht="12">
      <c r="A73" s="6">
        <v>1650</v>
      </c>
      <c r="B73" s="7">
        <f>4*PI()*(Dist!$J$5/1000/2/PI()/Dist!$J$3/Dist!$J$8)^1.5*A73*A73*EXP(-Dist!$J$5/1000*A73*A73/2/Dist!$J$3/Dist!$J$8)</f>
        <v>4.4853818914440246E-76</v>
      </c>
      <c r="C73" s="7">
        <f>4*PI()*(Dist!$J$6/1000/2/PI()/Dist!$J$3/Dist!$J$9)^1.5*A73*A73*EXP(-Dist!$J$6/1000*A73*A73/2/Dist!$J$3/Dist!$J$9)</f>
        <v>4.4853818914440246E-76</v>
      </c>
    </row>
    <row r="74" spans="1:3" ht="12">
      <c r="A74" s="8">
        <v>1675</v>
      </c>
      <c r="B74" s="7">
        <f>4*PI()*(Dist!$J$5/1000/2/PI()/Dist!$J$3/Dist!$J$8)^1.5*A74*A74*EXP(-Dist!$J$5/1000*A74*A74/2/Dist!$J$3/Dist!$J$8)</f>
        <v>2.233787287744346E-78</v>
      </c>
      <c r="C74" s="7">
        <f>4*PI()*(Dist!$J$6/1000/2/PI()/Dist!$J$3/Dist!$J$9)^1.5*A74*A74*EXP(-Dist!$J$6/1000*A74*A74/2/Dist!$J$3/Dist!$J$9)</f>
        <v>2.233787287744346E-78</v>
      </c>
    </row>
    <row r="75" spans="1:3" ht="12">
      <c r="A75" s="6">
        <v>1700</v>
      </c>
      <c r="B75" s="7">
        <f>4*PI()*(Dist!$J$5/1000/2/PI()/Dist!$J$3/Dist!$J$8)^1.5*A75*A75*EXP(-Dist!$J$5/1000*A75*A75/2/Dist!$J$3/Dist!$J$8)</f>
        <v>1.026281119932052E-80</v>
      </c>
      <c r="C75" s="7">
        <f>4*PI()*(Dist!$J$6/1000/2/PI()/Dist!$J$3/Dist!$J$9)^1.5*A75*A75*EXP(-Dist!$J$6/1000*A75*A75/2/Dist!$J$3/Dist!$J$9)</f>
        <v>1.026281119932052E-80</v>
      </c>
    </row>
    <row r="76" spans="1:3" ht="12">
      <c r="A76" s="8">
        <v>1725</v>
      </c>
      <c r="B76" s="7">
        <f>4*PI()*(Dist!$J$5/1000/2/PI()/Dist!$J$3/Dist!$J$8)^1.5*A76*A76*EXP(-Dist!$J$5/1000*A76*A76/2/Dist!$J$3/Dist!$J$8)</f>
        <v>4.349893747487271E-83</v>
      </c>
      <c r="C76" s="7">
        <f>4*PI()*(Dist!$J$6/1000/2/PI()/Dist!$J$3/Dist!$J$9)^1.5*A76*A76*EXP(-Dist!$J$6/1000*A76*A76/2/Dist!$J$3/Dist!$J$9)</f>
        <v>4.349893747487271E-83</v>
      </c>
    </row>
    <row r="77" spans="1:3" ht="12">
      <c r="A77" s="6">
        <v>1750</v>
      </c>
      <c r="B77" s="7">
        <f>4*PI()*(Dist!$J$5/1000/2/PI()/Dist!$J$3/Dist!$J$8)^1.5*A77*A77*EXP(-Dist!$J$5/1000*A77*A77/2/Dist!$J$3/Dist!$J$8)</f>
        <v>1.7009210255630225E-85</v>
      </c>
      <c r="C77" s="7">
        <f>4*PI()*(Dist!$J$6/1000/2/PI()/Dist!$J$3/Dist!$J$9)^1.5*A77*A77*EXP(-Dist!$J$6/1000*A77*A77/2/Dist!$J$3/Dist!$J$9)</f>
        <v>1.7009210255630225E-85</v>
      </c>
    </row>
    <row r="78" spans="1:3" ht="12">
      <c r="A78" s="8">
        <v>1775</v>
      </c>
      <c r="B78" s="7">
        <f>4*PI()*(Dist!$J$5/1000/2/PI()/Dist!$J$3/Dist!$J$8)^1.5*A78*A78*EXP(-Dist!$J$5/1000*A78*A78/2/Dist!$J$3/Dist!$J$8)</f>
        <v>6.136037685397413E-88</v>
      </c>
      <c r="C78" s="7">
        <f>4*PI()*(Dist!$J$6/1000/2/PI()/Dist!$J$3/Dist!$J$9)^1.5*A78*A78*EXP(-Dist!$J$6/1000*A78*A78/2/Dist!$J$3/Dist!$J$9)</f>
        <v>6.136037685397413E-88</v>
      </c>
    </row>
    <row r="79" spans="1:3" ht="12">
      <c r="A79" s="6">
        <v>1800</v>
      </c>
      <c r="B79" s="7">
        <f>4*PI()*(Dist!$J$5/1000/2/PI()/Dist!$J$3/Dist!$J$8)^1.5*A79*A79*EXP(-Dist!$J$5/1000*A79*A79/2/Dist!$J$3/Dist!$J$8)</f>
        <v>2.0421856201273687E-90</v>
      </c>
      <c r="C79" s="7">
        <f>4*PI()*(Dist!$J$6/1000/2/PI()/Dist!$J$3/Dist!$J$9)^1.5*A79*A79*EXP(-Dist!$J$6/1000*A79*A79/2/Dist!$J$3/Dist!$J$9)</f>
        <v>2.0421856201273687E-90</v>
      </c>
    </row>
    <row r="80" spans="1:3" ht="12">
      <c r="A80" s="8">
        <v>1825</v>
      </c>
      <c r="B80" s="7">
        <f>4*PI()*(Dist!$J$5/1000/2/PI()/Dist!$J$3/Dist!$J$8)^1.5*A80*A80*EXP(-Dist!$J$5/1000*A80*A80/2/Dist!$J$3/Dist!$J$8)</f>
        <v>6.270620101302326E-93</v>
      </c>
      <c r="C80" s="7">
        <f>4*PI()*(Dist!$J$6/1000/2/PI()/Dist!$J$3/Dist!$J$9)^1.5*A80*A80*EXP(-Dist!$J$6/1000*A80*A80/2/Dist!$J$3/Dist!$J$9)</f>
        <v>6.270620101302326E-93</v>
      </c>
    </row>
    <row r="81" spans="1:3" ht="12">
      <c r="A81" s="6">
        <v>1850</v>
      </c>
      <c r="B81" s="7">
        <f>4*PI()*(Dist!$J$5/1000/2/PI()/Dist!$J$3/Dist!$J$8)^1.5*A81*A81*EXP(-Dist!$J$5/1000*A81*A81/2/Dist!$J$3/Dist!$J$8)</f>
        <v>1.776390359575081E-95</v>
      </c>
      <c r="C81" s="7">
        <f>4*PI()*(Dist!$J$6/1000/2/PI()/Dist!$J$3/Dist!$J$9)^1.5*A81*A81*EXP(-Dist!$J$6/1000*A81*A81/2/Dist!$J$3/Dist!$J$9)</f>
        <v>1.776390359575081E-95</v>
      </c>
    </row>
    <row r="82" spans="1:3" ht="12">
      <c r="A82" s="8">
        <v>1875</v>
      </c>
      <c r="B82" s="7">
        <f>4*PI()*(Dist!$J$5/1000/2/PI()/Dist!$J$3/Dist!$J$8)^1.5*A82*A82*EXP(-Dist!$J$5/1000*A82*A82/2/Dist!$J$3/Dist!$J$8)</f>
        <v>4.6428359860628074E-98</v>
      </c>
      <c r="C82" s="7">
        <f>4*PI()*(Dist!$J$6/1000/2/PI()/Dist!$J$3/Dist!$J$9)^1.5*A82*A82*EXP(-Dist!$J$6/1000*A82*A82/2/Dist!$J$3/Dist!$J$9)</f>
        <v>4.6428359860628074E-98</v>
      </c>
    </row>
    <row r="83" spans="1:3" ht="12">
      <c r="A83" s="6">
        <v>1900</v>
      </c>
      <c r="B83" s="7">
        <f>4*PI()*(Dist!$J$5/1000/2/PI()/Dist!$J$3/Dist!$J$8)^1.5*A83*A83*EXP(-Dist!$J$5/1000*A83*A83/2/Dist!$J$3/Dist!$J$8)</f>
        <v>1.1195654709007756E-100</v>
      </c>
      <c r="C83" s="7">
        <f>4*PI()*(Dist!$J$6/1000/2/PI()/Dist!$J$3/Dist!$J$9)^1.5*A83*A83*EXP(-Dist!$J$6/1000*A83*A83/2/Dist!$J$3/Dist!$J$9)</f>
        <v>1.1195654709007756E-100</v>
      </c>
    </row>
    <row r="84" spans="1:3" ht="12">
      <c r="A84" s="8">
        <v>1925</v>
      </c>
      <c r="B84" s="7">
        <f>4*PI()*(Dist!$J$5/1000/2/PI()/Dist!$J$3/Dist!$J$8)^1.5*A84*A84*EXP(-Dist!$J$5/1000*A84*A84/2/Dist!$J$3/Dist!$J$8)</f>
        <v>2.4908117536888383E-103</v>
      </c>
      <c r="C84" s="7">
        <f>4*PI()*(Dist!$J$6/1000/2/PI()/Dist!$J$3/Dist!$J$9)^1.5*A84*A84*EXP(-Dist!$J$6/1000*A84*A84/2/Dist!$J$3/Dist!$J$9)</f>
        <v>2.4908117536888383E-103</v>
      </c>
    </row>
    <row r="85" spans="1:3" ht="12">
      <c r="A85" s="6">
        <v>1950</v>
      </c>
      <c r="B85" s="7">
        <f>4*PI()*(Dist!$J$5/1000/2/PI()/Dist!$J$3/Dist!$J$8)^1.5*A85*A85*EXP(-Dist!$J$5/1000*A85*A85/2/Dist!$J$3/Dist!$J$8)</f>
        <v>5.112831206916037E-106</v>
      </c>
      <c r="C85" s="7">
        <f>4*PI()*(Dist!$J$6/1000/2/PI()/Dist!$J$3/Dist!$J$9)^1.5*A85*A85*EXP(-Dist!$J$6/1000*A85*A85/2/Dist!$J$3/Dist!$J$9)</f>
        <v>5.112831206916037E-106</v>
      </c>
    </row>
    <row r="86" spans="1:3" ht="12">
      <c r="A86" s="8">
        <v>1975</v>
      </c>
      <c r="B86" s="7">
        <f>4*PI()*(Dist!$J$5/1000/2/PI()/Dist!$J$3/Dist!$J$8)^1.5*A86*A86*EXP(-Dist!$J$5/1000*A86*A86/2/Dist!$J$3/Dist!$J$8)</f>
        <v>9.683110220794995E-109</v>
      </c>
      <c r="C86" s="7">
        <f>4*PI()*(Dist!$J$6/1000/2/PI()/Dist!$J$3/Dist!$J$9)^1.5*A86*A86*EXP(-Dist!$J$6/1000*A86*A86/2/Dist!$J$3/Dist!$J$9)</f>
        <v>9.683110220794995E-109</v>
      </c>
    </row>
    <row r="87" spans="1:3" ht="12">
      <c r="A87" s="6">
        <v>2000</v>
      </c>
      <c r="B87" s="7">
        <f>4*PI()*(Dist!$J$5/1000/2/PI()/Dist!$J$3/Dist!$J$8)^1.5*A87*A87*EXP(-Dist!$J$5/1000*A87*A87/2/Dist!$J$3/Dist!$J$8)</f>
        <v>1.6920171417952E-111</v>
      </c>
      <c r="C87" s="7">
        <f>4*PI()*(Dist!$J$6/1000/2/PI()/Dist!$J$3/Dist!$J$9)^1.5*A87*A87*EXP(-Dist!$J$6/1000*A87*A87/2/Dist!$J$3/Dist!$J$9)</f>
        <v>1.6920171417952E-111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maxBoltz</dc:title>
  <dc:subject>Chemistry I(H)/II(H)/AP</dc:subject>
  <dc:creator>Fred Morris</dc:creator>
  <cp:keywords/>
  <dc:description/>
  <cp:lastModifiedBy>Antonino Giannetto</cp:lastModifiedBy>
  <dcterms:created xsi:type="dcterms:W3CDTF">1996-10-14T23:33:28Z</dcterms:created>
  <dcterms:modified xsi:type="dcterms:W3CDTF">2017-02-28T10:23:15Z</dcterms:modified>
  <cp:category/>
  <cp:version/>
  <cp:contentType/>
  <cp:contentStatus/>
</cp:coreProperties>
</file>